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nmiskovic\Documents\Muzej\"/>
    </mc:Choice>
  </mc:AlternateContent>
  <xr:revisionPtr revIDLastSave="0" documentId="13_ncr:1_{D022EB5F-1810-4EEB-8654-1528BD12952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E307" i="9" s="1"/>
  <c r="B307" i="9" s="1"/>
  <c r="G307" i="9"/>
  <c r="F307" i="9"/>
  <c r="H306" i="9"/>
  <c r="G306" i="9"/>
  <c r="E306" i="9" s="1"/>
  <c r="B306" i="9" s="1"/>
  <c r="F306" i="9"/>
  <c r="H305" i="9"/>
  <c r="G305" i="9"/>
  <c r="E305" i="9" s="1"/>
  <c r="B305" i="9" s="1"/>
  <c r="F305" i="9"/>
  <c r="H304" i="9"/>
  <c r="G304" i="9"/>
  <c r="F304" i="9"/>
  <c r="E304" i="9"/>
  <c r="B304" i="9" s="1"/>
  <c r="H303" i="9"/>
  <c r="G303" i="9"/>
  <c r="F303" i="9"/>
  <c r="H302" i="9"/>
  <c r="G302" i="9"/>
  <c r="F302" i="9"/>
  <c r="E302" i="9"/>
  <c r="B302" i="9" s="1"/>
  <c r="H301" i="9"/>
  <c r="G301" i="9"/>
  <c r="E301" i="9" s="1"/>
  <c r="B301" i="9" s="1"/>
  <c r="F301" i="9"/>
  <c r="H300" i="9"/>
  <c r="E300" i="9" s="1"/>
  <c r="B300" i="9" s="1"/>
  <c r="G300" i="9"/>
  <c r="F300" i="9"/>
  <c r="H299" i="9"/>
  <c r="G299" i="9"/>
  <c r="F299" i="9"/>
  <c r="E299" i="9"/>
  <c r="B299" i="9" s="1"/>
  <c r="H298" i="9"/>
  <c r="G298" i="9"/>
  <c r="E298" i="9" s="1"/>
  <c r="B298" i="9" s="1"/>
  <c r="F298" i="9"/>
  <c r="H297" i="9"/>
  <c r="G297" i="9"/>
  <c r="E297" i="9" s="1"/>
  <c r="B297" i="9" s="1"/>
  <c r="F297" i="9"/>
  <c r="H296" i="9"/>
  <c r="G296" i="9"/>
  <c r="F296" i="9"/>
  <c r="H295" i="9"/>
  <c r="G295" i="9"/>
  <c r="F295" i="9"/>
  <c r="E295" i="9"/>
  <c r="B295" i="9" s="1"/>
  <c r="H294" i="9"/>
  <c r="G294" i="9"/>
  <c r="F294" i="9"/>
  <c r="H293" i="9"/>
  <c r="G293" i="9"/>
  <c r="E293" i="9" s="1"/>
  <c r="B293" i="9" s="1"/>
  <c r="F293" i="9"/>
  <c r="H292" i="9"/>
  <c r="E292" i="9" s="1"/>
  <c r="B292" i="9" s="1"/>
  <c r="G292" i="9"/>
  <c r="F292" i="9"/>
  <c r="F291" i="9"/>
  <c r="F290" i="9"/>
  <c r="H289" i="9"/>
  <c r="G289" i="9"/>
  <c r="E289" i="9" s="1"/>
  <c r="B289" i="9" s="1"/>
  <c r="F289" i="9"/>
  <c r="H288" i="9"/>
  <c r="E288" i="9" s="1"/>
  <c r="B288" i="9" s="1"/>
  <c r="G288" i="9"/>
  <c r="F288" i="9"/>
  <c r="H287" i="9"/>
  <c r="G287" i="9"/>
  <c r="F287" i="9"/>
  <c r="E287" i="9"/>
  <c r="B287" i="9" s="1"/>
  <c r="H286" i="9"/>
  <c r="G286" i="9"/>
  <c r="F286" i="9"/>
  <c r="F285" i="9"/>
  <c r="H284" i="9"/>
  <c r="G284" i="9"/>
  <c r="E284" i="9" s="1"/>
  <c r="B284" i="9" s="1"/>
  <c r="F284" i="9"/>
  <c r="H283" i="9"/>
  <c r="E283" i="9" s="1"/>
  <c r="G283" i="9"/>
  <c r="F283" i="9"/>
  <c r="B283" i="9"/>
  <c r="H282" i="9"/>
  <c r="E282" i="9" s="1"/>
  <c r="B282" i="9" s="1"/>
  <c r="G282" i="9"/>
  <c r="F282" i="9"/>
  <c r="F281" i="9"/>
  <c r="F280" i="9"/>
  <c r="F279" i="9"/>
  <c r="F278" i="9"/>
  <c r="F276" i="9"/>
  <c r="L275" i="9"/>
  <c r="F275" i="9" s="1"/>
  <c r="H275" i="9"/>
  <c r="F274" i="9"/>
  <c r="I273" i="9"/>
  <c r="E273" i="9" s="1"/>
  <c r="B273" i="9" s="1"/>
  <c r="H273" i="9"/>
  <c r="F273" i="9"/>
  <c r="E272" i="9"/>
  <c r="M271" i="9"/>
  <c r="L271" i="9"/>
  <c r="F271" i="9"/>
  <c r="E271" i="9"/>
  <c r="B271" i="9" s="1"/>
  <c r="M270" i="9"/>
  <c r="L270" i="9"/>
  <c r="F270" i="9" s="1"/>
  <c r="B270" i="9" s="1"/>
  <c r="E270" i="9"/>
  <c r="M269" i="9"/>
  <c r="L269" i="9"/>
  <c r="E269" i="9"/>
  <c r="M268" i="9"/>
  <c r="L268" i="9"/>
  <c r="F268" i="9"/>
  <c r="E268" i="9"/>
  <c r="B268" i="9" s="1"/>
  <c r="M267" i="9"/>
  <c r="L267" i="9"/>
  <c r="F267" i="9"/>
  <c r="E267" i="9"/>
  <c r="M266" i="9"/>
  <c r="L266" i="9"/>
  <c r="F266" i="9" s="1"/>
  <c r="B266" i="9" s="1"/>
  <c r="E266" i="9"/>
  <c r="M265" i="9"/>
  <c r="L265" i="9"/>
  <c r="F265" i="9" s="1"/>
  <c r="B265" i="9" s="1"/>
  <c r="E265" i="9"/>
  <c r="M264" i="9"/>
  <c r="L264" i="9"/>
  <c r="F264" i="9"/>
  <c r="E264" i="9"/>
  <c r="B264" i="9" s="1"/>
  <c r="M263" i="9"/>
  <c r="L263" i="9"/>
  <c r="F263" i="9"/>
  <c r="E263" i="9"/>
  <c r="B263" i="9" s="1"/>
  <c r="M262" i="9"/>
  <c r="L262" i="9"/>
  <c r="F262" i="9" s="1"/>
  <c r="B262" i="9" s="1"/>
  <c r="E262" i="9"/>
  <c r="M261" i="9"/>
  <c r="L261" i="9"/>
  <c r="E261" i="9"/>
  <c r="M260" i="9"/>
  <c r="L260" i="9"/>
  <c r="F260" i="9"/>
  <c r="E260" i="9"/>
  <c r="B260" i="9" s="1"/>
  <c r="M259" i="9"/>
  <c r="L259" i="9"/>
  <c r="F259" i="9"/>
  <c r="E259" i="9"/>
  <c r="M258" i="9"/>
  <c r="L258" i="9"/>
  <c r="E258" i="9"/>
  <c r="M257" i="9"/>
  <c r="L257" i="9"/>
  <c r="E257" i="9"/>
  <c r="M256" i="9"/>
  <c r="L256" i="9"/>
  <c r="F256" i="9"/>
  <c r="E256" i="9"/>
  <c r="M255" i="9"/>
  <c r="L255" i="9"/>
  <c r="F255" i="9"/>
  <c r="E255" i="9"/>
  <c r="M254" i="9"/>
  <c r="L254" i="9"/>
  <c r="E254" i="9"/>
  <c r="M253" i="9"/>
  <c r="L253" i="9"/>
  <c r="E253" i="9"/>
  <c r="M252" i="9"/>
  <c r="L252" i="9"/>
  <c r="F252" i="9"/>
  <c r="E252" i="9"/>
  <c r="M251" i="9"/>
  <c r="L251" i="9"/>
  <c r="F251" i="9"/>
  <c r="E251" i="9"/>
  <c r="M250" i="9"/>
  <c r="L250" i="9"/>
  <c r="E250" i="9"/>
  <c r="M249" i="9"/>
  <c r="L249" i="9"/>
  <c r="E249" i="9"/>
  <c r="M248" i="9"/>
  <c r="L248" i="9"/>
  <c r="F248" i="9"/>
  <c r="E248" i="9"/>
  <c r="M247" i="9"/>
  <c r="L247" i="9"/>
  <c r="F247" i="9" s="1"/>
  <c r="E247" i="9"/>
  <c r="M246" i="9"/>
  <c r="L246" i="9"/>
  <c r="F246" i="9" s="1"/>
  <c r="B246" i="9" s="1"/>
  <c r="E246" i="9"/>
  <c r="M245" i="9"/>
  <c r="L245" i="9"/>
  <c r="E245" i="9"/>
  <c r="M244" i="9"/>
  <c r="L244" i="9"/>
  <c r="F244" i="9"/>
  <c r="E244" i="9"/>
  <c r="M243" i="9"/>
  <c r="L243" i="9"/>
  <c r="F243" i="9" s="1"/>
  <c r="E243" i="9"/>
  <c r="M242" i="9"/>
  <c r="L242" i="9"/>
  <c r="F242" i="9" s="1"/>
  <c r="B242" i="9" s="1"/>
  <c r="E242" i="9"/>
  <c r="M241" i="9"/>
  <c r="L241" i="9"/>
  <c r="F241" i="9" s="1"/>
  <c r="E241" i="9"/>
  <c r="B241" i="9" s="1"/>
  <c r="M240" i="9"/>
  <c r="L240" i="9"/>
  <c r="F240" i="9"/>
  <c r="E240" i="9"/>
  <c r="M239" i="9"/>
  <c r="L239" i="9"/>
  <c r="F239" i="9" s="1"/>
  <c r="E239" i="9"/>
  <c r="M238" i="9"/>
  <c r="L238" i="9"/>
  <c r="F238" i="9" s="1"/>
  <c r="B238" i="9" s="1"/>
  <c r="E238" i="9"/>
  <c r="M237" i="9"/>
  <c r="L237" i="9"/>
  <c r="F237" i="9" s="1"/>
  <c r="E237" i="9"/>
  <c r="B237" i="9" s="1"/>
  <c r="M236" i="9"/>
  <c r="L236" i="9"/>
  <c r="F236" i="9"/>
  <c r="E236" i="9"/>
  <c r="M235" i="9"/>
  <c r="L235" i="9"/>
  <c r="F235" i="9" s="1"/>
  <c r="E235" i="9"/>
  <c r="M234" i="9"/>
  <c r="L234" i="9"/>
  <c r="F234" i="9" s="1"/>
  <c r="B234" i="9" s="1"/>
  <c r="E234" i="9"/>
  <c r="M233" i="9"/>
  <c r="L233" i="9"/>
  <c r="F233" i="9" s="1"/>
  <c r="E233" i="9"/>
  <c r="B233" i="9" s="1"/>
  <c r="M232" i="9"/>
  <c r="L232" i="9"/>
  <c r="F232" i="9"/>
  <c r="E232" i="9"/>
  <c r="M231" i="9"/>
  <c r="L231" i="9"/>
  <c r="F231" i="9" s="1"/>
  <c r="E231" i="9"/>
  <c r="M230" i="9"/>
  <c r="L230" i="9"/>
  <c r="F230" i="9" s="1"/>
  <c r="B230" i="9" s="1"/>
  <c r="E230" i="9"/>
  <c r="M229" i="9"/>
  <c r="L229" i="9"/>
  <c r="F229" i="9" s="1"/>
  <c r="E229" i="9"/>
  <c r="B229" i="9" s="1"/>
  <c r="M228" i="9"/>
  <c r="L228" i="9"/>
  <c r="F228" i="9"/>
  <c r="E228" i="9"/>
  <c r="M227" i="9"/>
  <c r="L227" i="9"/>
  <c r="F227" i="9" s="1"/>
  <c r="E227" i="9"/>
  <c r="M226" i="9"/>
  <c r="L226" i="9"/>
  <c r="F226" i="9" s="1"/>
  <c r="B226" i="9" s="1"/>
  <c r="E226" i="9"/>
  <c r="M225" i="9"/>
  <c r="L225" i="9"/>
  <c r="F225" i="9" s="1"/>
  <c r="E225" i="9"/>
  <c r="B225" i="9" s="1"/>
  <c r="M224" i="9"/>
  <c r="L224" i="9"/>
  <c r="F224" i="9"/>
  <c r="E224" i="9"/>
  <c r="M223" i="9"/>
  <c r="L223" i="9"/>
  <c r="F223" i="9" s="1"/>
  <c r="E223" i="9"/>
  <c r="M222" i="9"/>
  <c r="L222" i="9"/>
  <c r="F222" i="9" s="1"/>
  <c r="B222" i="9" s="1"/>
  <c r="E222" i="9"/>
  <c r="M221" i="9"/>
  <c r="L221" i="9"/>
  <c r="E221" i="9"/>
  <c r="M220" i="9"/>
  <c r="F220" i="9" s="1"/>
  <c r="L220" i="9"/>
  <c r="E220" i="9"/>
  <c r="M219" i="9"/>
  <c r="L219" i="9"/>
  <c r="F219" i="9" s="1"/>
  <c r="E219" i="9"/>
  <c r="M218" i="9"/>
  <c r="L218" i="9"/>
  <c r="F218" i="9" s="1"/>
  <c r="B218" i="9" s="1"/>
  <c r="E218" i="9"/>
  <c r="M217" i="9"/>
  <c r="L217" i="9"/>
  <c r="F217" i="9" s="1"/>
  <c r="E217" i="9"/>
  <c r="M216" i="9"/>
  <c r="L216" i="9"/>
  <c r="F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G142" i="9"/>
  <c r="E142" i="9" s="1"/>
  <c r="B142" i="9" s="1"/>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E116" i="9" s="1"/>
  <c r="B116" i="9" s="1"/>
  <c r="G116" i="9"/>
  <c r="F116" i="9"/>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c r="H103" i="9"/>
  <c r="G103" i="9"/>
  <c r="F103" i="9"/>
  <c r="E103" i="9"/>
  <c r="B103" i="9" s="1"/>
  <c r="H102" i="9"/>
  <c r="G102" i="9"/>
  <c r="E102" i="9" s="1"/>
  <c r="B102" i="9" s="1"/>
  <c r="F102" i="9"/>
  <c r="H101" i="9"/>
  <c r="G101" i="9"/>
  <c r="F101" i="9"/>
  <c r="E101" i="9"/>
  <c r="B101" i="9" s="1"/>
  <c r="H100" i="9"/>
  <c r="E100" i="9" s="1"/>
  <c r="B100" i="9" s="1"/>
  <c r="G100" i="9"/>
  <c r="F100" i="9"/>
  <c r="H99" i="9"/>
  <c r="G99" i="9"/>
  <c r="E99" i="9" s="1"/>
  <c r="B99" i="9" s="1"/>
  <c r="F99" i="9"/>
  <c r="H98" i="9"/>
  <c r="G98" i="9"/>
  <c r="E98" i="9" s="1"/>
  <c r="B98" i="9" s="1"/>
  <c r="F98" i="9"/>
  <c r="H97" i="9"/>
  <c r="G97" i="9"/>
  <c r="F97" i="9"/>
  <c r="E97" i="9"/>
  <c r="B97" i="9" s="1"/>
  <c r="H96" i="9"/>
  <c r="E96" i="9" s="1"/>
  <c r="B96" i="9" s="1"/>
  <c r="G96" i="9"/>
  <c r="F96" i="9"/>
  <c r="H95" i="9"/>
  <c r="G95" i="9"/>
  <c r="E95" i="9" s="1"/>
  <c r="B95" i="9" s="1"/>
  <c r="F95" i="9"/>
  <c r="H94" i="9"/>
  <c r="G94" i="9"/>
  <c r="E94" i="9" s="1"/>
  <c r="B94" i="9" s="1"/>
  <c r="F94" i="9"/>
  <c r="H93" i="9"/>
  <c r="G93" i="9"/>
  <c r="F93" i="9"/>
  <c r="E93" i="9"/>
  <c r="B93" i="9" s="1"/>
  <c r="H92" i="9"/>
  <c r="E92" i="9" s="1"/>
  <c r="B92" i="9" s="1"/>
  <c r="G92" i="9"/>
  <c r="F92" i="9"/>
  <c r="H91" i="9"/>
  <c r="G91" i="9"/>
  <c r="E91" i="9" s="1"/>
  <c r="B91" i="9" s="1"/>
  <c r="F91" i="9"/>
  <c r="H90" i="9"/>
  <c r="G90" i="9"/>
  <c r="E90" i="9" s="1"/>
  <c r="B90" i="9" s="1"/>
  <c r="F90" i="9"/>
  <c r="H89" i="9"/>
  <c r="G89" i="9"/>
  <c r="F89" i="9"/>
  <c r="E89" i="9"/>
  <c r="B89" i="9" s="1"/>
  <c r="H88" i="9"/>
  <c r="E88" i="9" s="1"/>
  <c r="B88" i="9" s="1"/>
  <c r="G88" i="9"/>
  <c r="F88" i="9"/>
  <c r="H87" i="9"/>
  <c r="G87" i="9"/>
  <c r="E87" i="9" s="1"/>
  <c r="B87" i="9" s="1"/>
  <c r="F87" i="9"/>
  <c r="H86" i="9"/>
  <c r="G86" i="9"/>
  <c r="E86" i="9" s="1"/>
  <c r="B86" i="9" s="1"/>
  <c r="F86" i="9"/>
  <c r="H85" i="9"/>
  <c r="G85" i="9"/>
  <c r="E85" i="9" s="1"/>
  <c r="B85" i="9" s="1"/>
  <c r="F85" i="9"/>
  <c r="H84" i="9"/>
  <c r="G84" i="9"/>
  <c r="F84" i="9"/>
  <c r="E84" i="9"/>
  <c r="B84" i="9"/>
  <c r="H83" i="9"/>
  <c r="G83" i="9"/>
  <c r="F83" i="9"/>
  <c r="E83" i="9"/>
  <c r="B83" i="9" s="1"/>
  <c r="H82" i="9"/>
  <c r="G82" i="9"/>
  <c r="E82" i="9" s="1"/>
  <c r="B82" i="9" s="1"/>
  <c r="F82" i="9"/>
  <c r="H81" i="9"/>
  <c r="G81" i="9"/>
  <c r="E81" i="9" s="1"/>
  <c r="B81" i="9" s="1"/>
  <c r="F81" i="9"/>
  <c r="H80" i="9"/>
  <c r="E80" i="9" s="1"/>
  <c r="B80" i="9" s="1"/>
  <c r="G80" i="9"/>
  <c r="F80" i="9"/>
  <c r="H79" i="9"/>
  <c r="G79" i="9"/>
  <c r="E79" i="9" s="1"/>
  <c r="B79" i="9" s="1"/>
  <c r="F79" i="9"/>
  <c r="H78" i="9"/>
  <c r="G78" i="9"/>
  <c r="E78" i="9" s="1"/>
  <c r="B78" i="9" s="1"/>
  <c r="F78" i="9"/>
  <c r="H77" i="9"/>
  <c r="G77" i="9"/>
  <c r="E77" i="9" s="1"/>
  <c r="B77" i="9" s="1"/>
  <c r="F77" i="9"/>
  <c r="H76" i="9"/>
  <c r="G76" i="9"/>
  <c r="F76" i="9"/>
  <c r="E76" i="9"/>
  <c r="B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G68" i="9"/>
  <c r="E68" i="9" s="1"/>
  <c r="B68" i="9" s="1"/>
  <c r="F68" i="9"/>
  <c r="H67" i="9"/>
  <c r="E67" i="9" s="1"/>
  <c r="B67" i="9" s="1"/>
  <c r="G67" i="9"/>
  <c r="F67" i="9"/>
  <c r="H66" i="9"/>
  <c r="G66" i="9"/>
  <c r="E66" i="9" s="1"/>
  <c r="B66" i="9" s="1"/>
  <c r="F66" i="9"/>
  <c r="H65" i="9"/>
  <c r="G65" i="9"/>
  <c r="E65" i="9" s="1"/>
  <c r="B65" i="9" s="1"/>
  <c r="F65" i="9"/>
  <c r="H64" i="9"/>
  <c r="G64" i="9"/>
  <c r="E64" i="9" s="1"/>
  <c r="B64" i="9" s="1"/>
  <c r="F64" i="9"/>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E46" i="9" s="1"/>
  <c r="B46" i="9" s="1"/>
  <c r="F46" i="9"/>
  <c r="H45" i="9"/>
  <c r="E45" i="9" s="1"/>
  <c r="B45" i="9" s="1"/>
  <c r="G45" i="9"/>
  <c r="F45" i="9"/>
  <c r="H44" i="9"/>
  <c r="G44" i="9"/>
  <c r="E44" i="9" s="1"/>
  <c r="B44" i="9" s="1"/>
  <c r="F44" i="9"/>
  <c r="H43" i="9"/>
  <c r="G43" i="9"/>
  <c r="F43" i="9"/>
  <c r="H42" i="9"/>
  <c r="G42" i="9"/>
  <c r="F42" i="9"/>
  <c r="E42" i="9"/>
  <c r="B42" i="9" s="1"/>
  <c r="H41" i="9"/>
  <c r="G41" i="9"/>
  <c r="E41" i="9" s="1"/>
  <c r="F41" i="9"/>
  <c r="H40" i="9"/>
  <c r="G40" i="9"/>
  <c r="E40" i="9" s="1"/>
  <c r="B40" i="9" s="1"/>
  <c r="F40" i="9"/>
  <c r="H39" i="9"/>
  <c r="E39" i="9" s="1"/>
  <c r="B39" i="9" s="1"/>
  <c r="G39" i="9"/>
  <c r="F39" i="9"/>
  <c r="H38" i="9"/>
  <c r="E38" i="9" s="1"/>
  <c r="B38" i="9" s="1"/>
  <c r="G38" i="9"/>
  <c r="F38" i="9"/>
  <c r="H37" i="9"/>
  <c r="G37" i="9"/>
  <c r="E37" i="9" s="1"/>
  <c r="F37" i="9"/>
  <c r="H36" i="9"/>
  <c r="G36" i="9"/>
  <c r="E36" i="9" s="1"/>
  <c r="B36" i="9" s="1"/>
  <c r="F36" i="9"/>
  <c r="H35" i="9"/>
  <c r="E35" i="9" s="1"/>
  <c r="B35" i="9" s="1"/>
  <c r="G35" i="9"/>
  <c r="F35" i="9"/>
  <c r="H34" i="9"/>
  <c r="G34" i="9"/>
  <c r="F34" i="9"/>
  <c r="E34" i="9"/>
  <c r="B34" i="9" s="1"/>
  <c r="H33" i="9"/>
  <c r="G33" i="9"/>
  <c r="E33" i="9" s="1"/>
  <c r="F33" i="9"/>
  <c r="H32" i="9"/>
  <c r="G32" i="9"/>
  <c r="F32" i="9"/>
  <c r="H31" i="9"/>
  <c r="E31" i="9" s="1"/>
  <c r="B31" i="9" s="1"/>
  <c r="G31" i="9"/>
  <c r="F31" i="9"/>
  <c r="H30" i="9"/>
  <c r="E30" i="9" s="1"/>
  <c r="B30" i="9" s="1"/>
  <c r="G30" i="9"/>
  <c r="F30" i="9"/>
  <c r="H29" i="9"/>
  <c r="G29" i="9"/>
  <c r="E29" i="9" s="1"/>
  <c r="F29" i="9"/>
  <c r="H28" i="9"/>
  <c r="G28" i="9"/>
  <c r="E28" i="9" s="1"/>
  <c r="B28" i="9" s="1"/>
  <c r="F28" i="9"/>
  <c r="H27" i="9"/>
  <c r="G27" i="9"/>
  <c r="F27" i="9"/>
  <c r="H26" i="9"/>
  <c r="G26" i="9"/>
  <c r="F26" i="9"/>
  <c r="E26" i="9"/>
  <c r="B26" i="9" s="1"/>
  <c r="H25" i="9"/>
  <c r="G25" i="9"/>
  <c r="E25" i="9" s="1"/>
  <c r="F25" i="9"/>
  <c r="H24" i="9"/>
  <c r="G24" i="9"/>
  <c r="E24" i="9" s="1"/>
  <c r="B24" i="9" s="1"/>
  <c r="F24" i="9"/>
  <c r="H23" i="9"/>
  <c r="E23" i="9" s="1"/>
  <c r="B23" i="9" s="1"/>
  <c r="G23" i="9"/>
  <c r="F23" i="9"/>
  <c r="H22" i="9"/>
  <c r="G22" i="9"/>
  <c r="F22" i="9"/>
  <c r="E22" i="9"/>
  <c r="F21" i="9"/>
  <c r="F4" i="9"/>
  <c r="O3" i="9"/>
  <c r="G275" i="9" s="1"/>
  <c r="E275" i="9" s="1"/>
  <c r="I3" i="9"/>
  <c r="H3" i="9"/>
  <c r="G3" i="9"/>
  <c r="D101" i="8"/>
  <c r="I36" i="3" s="1"/>
  <c r="D95" i="8"/>
  <c r="D90" i="8"/>
  <c r="D85" i="8"/>
  <c r="D80" i="8"/>
  <c r="D75" i="8"/>
  <c r="D70" i="8"/>
  <c r="D65" i="8"/>
  <c r="D60" i="8"/>
  <c r="D55" i="8"/>
  <c r="D50" i="8"/>
  <c r="D49" i="8" s="1"/>
  <c r="D44" i="8"/>
  <c r="D36" i="8"/>
  <c r="D26" i="8"/>
  <c r="D24" i="8"/>
  <c r="C1499" i="1" s="1"/>
  <c r="D18" i="8"/>
  <c r="D8" i="8"/>
  <c r="D6" i="8" s="1"/>
  <c r="E44" i="7"/>
  <c r="D44" i="7"/>
  <c r="H32" i="3" s="1"/>
  <c r="E39" i="7"/>
  <c r="D39" i="7"/>
  <c r="E30" i="7"/>
  <c r="D30" i="7"/>
  <c r="C1461" i="1" s="1"/>
  <c r="E23" i="7"/>
  <c r="D23" i="7"/>
  <c r="E14" i="7"/>
  <c r="D14" i="7"/>
  <c r="C1445" i="1" s="1"/>
  <c r="E7" i="7"/>
  <c r="D7"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I28" i="3"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F180" i="5" s="1"/>
  <c r="F179" i="5"/>
  <c r="F178" i="5"/>
  <c r="E177" i="5"/>
  <c r="H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D142" i="5"/>
  <c r="F141" i="5"/>
  <c r="F140" i="5"/>
  <c r="F139" i="5"/>
  <c r="F138" i="5"/>
  <c r="F137" i="5"/>
  <c r="F136" i="5"/>
  <c r="E135" i="5"/>
  <c r="D1113" i="1" s="1"/>
  <c r="D135" i="5"/>
  <c r="D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E78" i="5"/>
  <c r="F78" i="5" s="1"/>
  <c r="D78" i="5"/>
  <c r="F77" i="5"/>
  <c r="F76" i="5"/>
  <c r="F75" i="5"/>
  <c r="F74" i="5"/>
  <c r="F73" i="5"/>
  <c r="F72" i="5"/>
  <c r="F71" i="5"/>
  <c r="E70" i="5"/>
  <c r="D1048" i="1" s="1"/>
  <c r="D70" i="5"/>
  <c r="D69" i="5" s="1"/>
  <c r="E69" i="5"/>
  <c r="D1047" i="1" s="1"/>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1023" i="1"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985"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D593" i="4" s="1"/>
  <c r="F593"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D529"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3" i="1" s="1"/>
  <c r="D418" i="4"/>
  <c r="F417" i="4"/>
  <c r="E417" i="4"/>
  <c r="D412" i="1" s="1"/>
  <c r="G412" i="1" s="1"/>
  <c r="D417" i="4"/>
  <c r="E416" i="4"/>
  <c r="E643" i="4" s="1"/>
  <c r="D637" i="1" s="1"/>
  <c r="D416" i="4"/>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4" i="4" s="1"/>
  <c r="F362" i="4"/>
  <c r="F361" i="4"/>
  <c r="F360" i="4"/>
  <c r="F359" i="4"/>
  <c r="F358" i="4"/>
  <c r="F357" i="4"/>
  <c r="E356" i="4"/>
  <c r="E351" i="4" s="1"/>
  <c r="E350" i="4" s="1"/>
  <c r="D356" i="4"/>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E299" i="4" s="1"/>
  <c r="E298" i="4" s="1"/>
  <c r="E407"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1" i="4"/>
  <c r="F200" i="4"/>
  <c r="F199" i="4"/>
  <c r="F198" i="4"/>
  <c r="F197" i="4"/>
  <c r="E197" i="4"/>
  <c r="D197" i="4"/>
  <c r="E196" i="4"/>
  <c r="D192" i="1" s="1"/>
  <c r="F195" i="4"/>
  <c r="F194" i="4"/>
  <c r="F193" i="4"/>
  <c r="F192" i="4"/>
  <c r="F191" i="4"/>
  <c r="F190" i="4"/>
  <c r="F189" i="4"/>
  <c r="E188" i="4"/>
  <c r="D184" i="1" s="1"/>
  <c r="D188" i="4"/>
  <c r="F188" i="4" s="1"/>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F164" i="4" s="1"/>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35" i="1" s="1"/>
  <c r="D140" i="4"/>
  <c r="D139" i="4"/>
  <c r="F139" i="4" s="1"/>
  <c r="F138" i="4"/>
  <c r="F137" i="4"/>
  <c r="F136" i="4"/>
  <c r="F135" i="4"/>
  <c r="E134" i="4"/>
  <c r="D134" i="4"/>
  <c r="E133" i="4"/>
  <c r="D129" i="1" s="1"/>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3"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G36" i="3"/>
  <c r="B36" i="3"/>
  <c r="G35" i="3"/>
  <c r="B35" i="3"/>
  <c r="G34" i="3"/>
  <c r="B34" i="3"/>
  <c r="I33" i="3"/>
  <c r="G33" i="3"/>
  <c r="B33" i="3"/>
  <c r="I32" i="3"/>
  <c r="G32" i="3"/>
  <c r="B32" i="3"/>
  <c r="G31" i="3"/>
  <c r="B31" i="3"/>
  <c r="G30" i="3"/>
  <c r="B30" i="3"/>
  <c r="G29" i="3"/>
  <c r="B29" i="3"/>
  <c r="G28" i="3"/>
  <c r="B28" i="3"/>
  <c r="I27" i="3"/>
  <c r="G27" i="3"/>
  <c r="B27" i="3"/>
  <c r="I26" i="3"/>
  <c r="H26" i="3"/>
  <c r="G26" i="3"/>
  <c r="B26" i="3"/>
  <c r="I25" i="3"/>
  <c r="G25" i="3"/>
  <c r="B25" i="3"/>
  <c r="I24" i="3"/>
  <c r="H24" i="3"/>
  <c r="G24" i="3"/>
  <c r="B24" i="3"/>
  <c r="G23" i="3"/>
  <c r="B23" i="3"/>
  <c r="G22" i="3"/>
  <c r="B22" i="3"/>
  <c r="G21" i="3"/>
  <c r="B21" i="3"/>
  <c r="I20" i="3"/>
  <c r="G20" i="3"/>
  <c r="B20" i="3"/>
  <c r="G19" i="3"/>
  <c r="B19" i="3"/>
  <c r="G18" i="3"/>
  <c r="B18" i="3"/>
  <c r="G17" i="3"/>
  <c r="B17" i="3"/>
  <c r="G16" i="3"/>
  <c r="B16" i="3"/>
  <c r="H10" i="3" a="1"/>
  <c r="H10" i="3" s="1"/>
  <c r="L3" i="9" s="1"/>
  <c r="H1580" i="1"/>
  <c r="G1580" i="1"/>
  <c r="C1580" i="1"/>
  <c r="C1579" i="1"/>
  <c r="C1578" i="1"/>
  <c r="H1577" i="1"/>
  <c r="C1577" i="1"/>
  <c r="G1577" i="1" s="1"/>
  <c r="C1576" i="1"/>
  <c r="H1576" i="1" s="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H1533" i="1"/>
  <c r="G1533" i="1"/>
  <c r="C1533" i="1"/>
  <c r="H1532" i="1"/>
  <c r="G1532" i="1"/>
  <c r="C1532" i="1"/>
  <c r="G1531" i="1"/>
  <c r="C1531" i="1"/>
  <c r="H1531" i="1" s="1"/>
  <c r="C1530" i="1"/>
  <c r="H1529" i="1"/>
  <c r="G1529" i="1"/>
  <c r="C1529" i="1"/>
  <c r="H1528" i="1"/>
  <c r="G1528" i="1"/>
  <c r="C1528" i="1"/>
  <c r="G1527" i="1"/>
  <c r="C1527" i="1"/>
  <c r="H1527" i="1" s="1"/>
  <c r="C1526" i="1"/>
  <c r="H1525" i="1"/>
  <c r="G1525" i="1"/>
  <c r="C1525" i="1"/>
  <c r="G1523" i="1"/>
  <c r="C1523" i="1"/>
  <c r="H1523" i="1" s="1"/>
  <c r="C1522" i="1"/>
  <c r="C1521" i="1"/>
  <c r="H1521" i="1" s="1"/>
  <c r="H1520" i="1"/>
  <c r="G1520" i="1"/>
  <c r="C1520" i="1"/>
  <c r="H1519" i="1"/>
  <c r="G1519" i="1"/>
  <c r="C1519" i="1"/>
  <c r="H1516" i="1"/>
  <c r="G1516" i="1"/>
  <c r="C1516" i="1"/>
  <c r="H1515" i="1"/>
  <c r="G1515" i="1"/>
  <c r="C1515" i="1"/>
  <c r="C1514" i="1"/>
  <c r="C1513" i="1"/>
  <c r="H1513" i="1" s="1"/>
  <c r="H1512" i="1"/>
  <c r="G1512" i="1"/>
  <c r="C1512" i="1"/>
  <c r="H1511" i="1"/>
  <c r="G1511" i="1"/>
  <c r="C1511" i="1"/>
  <c r="C1510" i="1"/>
  <c r="C1509" i="1"/>
  <c r="H1509" i="1" s="1"/>
  <c r="H1508" i="1"/>
  <c r="G1508" i="1"/>
  <c r="C1508" i="1"/>
  <c r="H1507" i="1"/>
  <c r="G1507" i="1"/>
  <c r="C1507" i="1"/>
  <c r="C1506" i="1"/>
  <c r="C1505" i="1"/>
  <c r="H1505" i="1" s="1"/>
  <c r="H1504" i="1"/>
  <c r="C1504" i="1"/>
  <c r="G1504" i="1" s="1"/>
  <c r="H1503" i="1"/>
  <c r="G1503" i="1"/>
  <c r="C1503" i="1"/>
  <c r="C1502" i="1"/>
  <c r="C1501" i="1"/>
  <c r="H1501" i="1" s="1"/>
  <c r="H1500" i="1"/>
  <c r="G1500" i="1"/>
  <c r="C1500" i="1"/>
  <c r="C1498" i="1"/>
  <c r="C1497" i="1"/>
  <c r="H1497" i="1" s="1"/>
  <c r="H1496" i="1"/>
  <c r="G1496" i="1"/>
  <c r="C1496" i="1"/>
  <c r="H1495" i="1"/>
  <c r="G1495" i="1"/>
  <c r="C1495" i="1"/>
  <c r="C1494" i="1"/>
  <c r="C1493" i="1"/>
  <c r="H1493" i="1" s="1"/>
  <c r="H1492" i="1"/>
  <c r="G1492" i="1"/>
  <c r="C1492" i="1"/>
  <c r="H1491" i="1"/>
  <c r="G1491" i="1"/>
  <c r="C1491" i="1"/>
  <c r="C1490" i="1"/>
  <c r="C1489" i="1"/>
  <c r="H1489" i="1" s="1"/>
  <c r="H1488" i="1"/>
  <c r="G1488" i="1"/>
  <c r="C1488" i="1"/>
  <c r="H1487" i="1"/>
  <c r="G1487" i="1"/>
  <c r="C1487" i="1"/>
  <c r="C1486" i="1"/>
  <c r="C1485" i="1"/>
  <c r="H1485" i="1" s="1"/>
  <c r="C1484" i="1"/>
  <c r="H1484" i="1" s="1"/>
  <c r="C1482" i="1"/>
  <c r="H1480" i="1"/>
  <c r="G1480" i="1"/>
  <c r="C1480" i="1"/>
  <c r="D1479" i="1"/>
  <c r="C1479" i="1"/>
  <c r="D1478" i="1"/>
  <c r="H1478" i="1" s="1"/>
  <c r="C1478" i="1"/>
  <c r="J1478" i="1" s="1"/>
  <c r="D1477" i="1"/>
  <c r="C1477" i="1"/>
  <c r="D1476" i="1"/>
  <c r="H1476" i="1" s="1"/>
  <c r="C1476" i="1"/>
  <c r="D1475" i="1"/>
  <c r="C1475" i="1"/>
  <c r="G1475" i="1" s="1"/>
  <c r="D1474" i="1"/>
  <c r="C1474" i="1"/>
  <c r="D1473" i="1"/>
  <c r="G1473" i="1" s="1"/>
  <c r="C1473" i="1"/>
  <c r="D1472" i="1"/>
  <c r="C1472" i="1"/>
  <c r="D1471" i="1"/>
  <c r="C1471" i="1"/>
  <c r="J1471" i="1" s="1"/>
  <c r="D1470" i="1"/>
  <c r="D1468" i="1"/>
  <c r="C1468" i="1"/>
  <c r="D1467" i="1"/>
  <c r="C1467" i="1"/>
  <c r="J1467" i="1" s="1"/>
  <c r="D1466" i="1"/>
  <c r="C1466" i="1"/>
  <c r="D1465" i="1"/>
  <c r="G1465" i="1" s="1"/>
  <c r="C1465" i="1"/>
  <c r="D1464" i="1"/>
  <c r="C1464" i="1"/>
  <c r="H1463" i="1"/>
  <c r="G1463" i="1"/>
  <c r="I1463" i="1" s="1"/>
  <c r="D1463" i="1"/>
  <c r="C1463" i="1"/>
  <c r="J1463" i="1" s="1"/>
  <c r="D1462" i="1"/>
  <c r="C1462" i="1"/>
  <c r="D1461" i="1"/>
  <c r="H1460" i="1"/>
  <c r="G1460" i="1"/>
  <c r="D1460" i="1"/>
  <c r="C1460" i="1"/>
  <c r="J1460" i="1" s="1"/>
  <c r="D1459" i="1"/>
  <c r="J1459" i="1" s="1"/>
  <c r="C1459" i="1"/>
  <c r="H1458" i="1"/>
  <c r="D1458" i="1"/>
  <c r="C1458" i="1"/>
  <c r="J1458" i="1" s="1"/>
  <c r="D1457" i="1"/>
  <c r="C1457" i="1"/>
  <c r="D1456" i="1"/>
  <c r="C1456" i="1"/>
  <c r="J1456" i="1" s="1"/>
  <c r="D1455" i="1"/>
  <c r="J1455" i="1" s="1"/>
  <c r="C1455" i="1"/>
  <c r="C1454" i="1"/>
  <c r="H1452" i="1"/>
  <c r="D1452" i="1"/>
  <c r="C1452" i="1"/>
  <c r="J1452" i="1" s="1"/>
  <c r="J1451" i="1"/>
  <c r="D1451" i="1"/>
  <c r="C1451" i="1"/>
  <c r="H1450" i="1"/>
  <c r="G1450" i="1"/>
  <c r="D1450" i="1"/>
  <c r="C1450" i="1"/>
  <c r="D1449" i="1"/>
  <c r="J1449" i="1" s="1"/>
  <c r="C1449" i="1"/>
  <c r="D1448" i="1"/>
  <c r="C1448" i="1"/>
  <c r="D1447" i="1"/>
  <c r="C1447" i="1"/>
  <c r="D1446" i="1"/>
  <c r="C1446" i="1"/>
  <c r="J1446" i="1" s="1"/>
  <c r="D1445" i="1"/>
  <c r="J1444" i="1"/>
  <c r="D1444" i="1"/>
  <c r="C1444" i="1"/>
  <c r="H1444" i="1" s="1"/>
  <c r="D1443" i="1"/>
  <c r="C1443" i="1"/>
  <c r="D1442" i="1"/>
  <c r="G1442" i="1" s="1"/>
  <c r="C1442" i="1"/>
  <c r="H1442" i="1" s="1"/>
  <c r="D1441" i="1"/>
  <c r="C1441" i="1"/>
  <c r="D1440" i="1"/>
  <c r="G1440" i="1" s="1"/>
  <c r="C1440" i="1"/>
  <c r="H1440" i="1" s="1"/>
  <c r="D1439" i="1"/>
  <c r="C1439" i="1"/>
  <c r="D1438" i="1"/>
  <c r="C1438" i="1"/>
  <c r="D1435" i="1"/>
  <c r="H1434" i="1"/>
  <c r="D1434" i="1"/>
  <c r="C1434" i="1"/>
  <c r="G1434" i="1" s="1"/>
  <c r="D1433" i="1"/>
  <c r="C1433" i="1"/>
  <c r="D1432" i="1"/>
  <c r="C1432" i="1"/>
  <c r="G1432" i="1" s="1"/>
  <c r="H1431" i="1"/>
  <c r="D1431" i="1"/>
  <c r="C1431" i="1"/>
  <c r="G1431" i="1" s="1"/>
  <c r="H1430" i="1"/>
  <c r="D1430" i="1"/>
  <c r="C1430" i="1"/>
  <c r="G1430" i="1" s="1"/>
  <c r="D1429" i="1"/>
  <c r="C1429" i="1"/>
  <c r="D1428" i="1"/>
  <c r="C1428" i="1"/>
  <c r="G1428" i="1" s="1"/>
  <c r="H1427" i="1"/>
  <c r="D1427" i="1"/>
  <c r="C1427" i="1"/>
  <c r="G1427" i="1" s="1"/>
  <c r="H1426" i="1"/>
  <c r="D1426" i="1"/>
  <c r="C1426" i="1"/>
  <c r="G1426" i="1" s="1"/>
  <c r="D1425" i="1"/>
  <c r="C1425" i="1"/>
  <c r="D1424" i="1"/>
  <c r="C1424" i="1"/>
  <c r="G1424" i="1" s="1"/>
  <c r="H1423" i="1"/>
  <c r="D1423" i="1"/>
  <c r="C1423" i="1"/>
  <c r="G1423" i="1" s="1"/>
  <c r="H1422" i="1"/>
  <c r="D1422" i="1"/>
  <c r="C1422" i="1"/>
  <c r="G1422" i="1" s="1"/>
  <c r="D1421" i="1"/>
  <c r="C1421" i="1"/>
  <c r="D1420" i="1"/>
  <c r="C1420" i="1"/>
  <c r="G1420" i="1" s="1"/>
  <c r="H1419" i="1"/>
  <c r="D1419" i="1"/>
  <c r="C1419" i="1"/>
  <c r="G1419" i="1" s="1"/>
  <c r="H1418" i="1"/>
  <c r="D1418" i="1"/>
  <c r="C1418" i="1"/>
  <c r="G1418" i="1" s="1"/>
  <c r="D1417" i="1"/>
  <c r="C1417" i="1"/>
  <c r="D1416" i="1"/>
  <c r="C1416" i="1"/>
  <c r="G1416" i="1" s="1"/>
  <c r="H1415" i="1"/>
  <c r="D1415" i="1"/>
  <c r="C1415" i="1"/>
  <c r="G1415" i="1" s="1"/>
  <c r="H1414" i="1"/>
  <c r="D1414" i="1"/>
  <c r="C1414" i="1"/>
  <c r="G1414" i="1" s="1"/>
  <c r="D1413" i="1"/>
  <c r="C1413" i="1"/>
  <c r="D1412" i="1"/>
  <c r="C1412" i="1"/>
  <c r="G1412" i="1" s="1"/>
  <c r="H1411" i="1"/>
  <c r="D1411" i="1"/>
  <c r="C1411" i="1"/>
  <c r="G1411" i="1" s="1"/>
  <c r="H1410" i="1"/>
  <c r="D1410" i="1"/>
  <c r="C1410" i="1"/>
  <c r="G1410" i="1" s="1"/>
  <c r="D1409" i="1"/>
  <c r="C1409" i="1"/>
  <c r="D1408" i="1"/>
  <c r="H1407" i="1"/>
  <c r="D1407" i="1"/>
  <c r="C1407" i="1"/>
  <c r="G1407" i="1" s="1"/>
  <c r="H1406" i="1"/>
  <c r="D1406" i="1"/>
  <c r="C1406" i="1"/>
  <c r="G1406" i="1" s="1"/>
  <c r="D1405" i="1"/>
  <c r="C1405" i="1"/>
  <c r="D1404" i="1"/>
  <c r="C1404" i="1"/>
  <c r="G1404" i="1" s="1"/>
  <c r="H1403" i="1"/>
  <c r="D1403" i="1"/>
  <c r="C1403" i="1"/>
  <c r="G1403" i="1" s="1"/>
  <c r="H1402" i="1"/>
  <c r="D1402" i="1"/>
  <c r="C1402" i="1"/>
  <c r="G1402" i="1" s="1"/>
  <c r="D1401" i="1"/>
  <c r="C1401" i="1"/>
  <c r="D1400" i="1"/>
  <c r="C1400" i="1"/>
  <c r="G1400" i="1" s="1"/>
  <c r="H1399" i="1"/>
  <c r="D1399" i="1"/>
  <c r="C1399" i="1"/>
  <c r="G1399" i="1" s="1"/>
  <c r="H1398" i="1"/>
  <c r="D1398" i="1"/>
  <c r="C1398" i="1"/>
  <c r="G1398" i="1" s="1"/>
  <c r="D1397" i="1"/>
  <c r="C1397" i="1"/>
  <c r="D1396" i="1"/>
  <c r="C1396" i="1"/>
  <c r="G1396" i="1" s="1"/>
  <c r="H1395" i="1"/>
  <c r="D1395" i="1"/>
  <c r="C1395" i="1"/>
  <c r="G1395" i="1" s="1"/>
  <c r="H1394" i="1"/>
  <c r="D1394" i="1"/>
  <c r="C1394" i="1"/>
  <c r="G1394" i="1" s="1"/>
  <c r="D1393" i="1"/>
  <c r="C1393" i="1"/>
  <c r="D1392" i="1"/>
  <c r="C1392" i="1"/>
  <c r="G1392" i="1" s="1"/>
  <c r="H1391" i="1"/>
  <c r="D1391" i="1"/>
  <c r="C1391" i="1"/>
  <c r="G1391" i="1" s="1"/>
  <c r="H1390" i="1"/>
  <c r="D1390" i="1"/>
  <c r="C1390" i="1"/>
  <c r="G1390" i="1" s="1"/>
  <c r="D1389" i="1"/>
  <c r="C1389" i="1"/>
  <c r="D1388" i="1"/>
  <c r="C1388" i="1"/>
  <c r="G1388" i="1" s="1"/>
  <c r="H1387" i="1"/>
  <c r="D1387" i="1"/>
  <c r="C1387" i="1"/>
  <c r="G1387" i="1" s="1"/>
  <c r="H1386" i="1"/>
  <c r="D1386" i="1"/>
  <c r="C1386" i="1"/>
  <c r="G1386" i="1" s="1"/>
  <c r="D1385" i="1"/>
  <c r="C1385" i="1"/>
  <c r="D1384" i="1"/>
  <c r="C1384" i="1"/>
  <c r="G1384" i="1" s="1"/>
  <c r="H1383" i="1"/>
  <c r="D1383" i="1"/>
  <c r="C1383" i="1"/>
  <c r="G1383" i="1" s="1"/>
  <c r="H1382" i="1"/>
  <c r="D1382" i="1"/>
  <c r="C1382" i="1"/>
  <c r="G1382" i="1" s="1"/>
  <c r="D1381" i="1"/>
  <c r="C1381" i="1"/>
  <c r="D1380" i="1"/>
  <c r="C1380" i="1"/>
  <c r="G1380" i="1" s="1"/>
  <c r="H1379" i="1"/>
  <c r="D1379" i="1"/>
  <c r="C1379" i="1"/>
  <c r="G1379" i="1" s="1"/>
  <c r="H1378" i="1"/>
  <c r="D1378" i="1"/>
  <c r="C1378" i="1"/>
  <c r="G1378" i="1" s="1"/>
  <c r="D1377" i="1"/>
  <c r="C1377" i="1"/>
  <c r="D1376" i="1"/>
  <c r="C1376" i="1"/>
  <c r="G1376" i="1" s="1"/>
  <c r="H1375" i="1"/>
  <c r="D1375" i="1"/>
  <c r="C1375" i="1"/>
  <c r="G1375" i="1" s="1"/>
  <c r="H1374" i="1"/>
  <c r="D1374" i="1"/>
  <c r="C1374" i="1"/>
  <c r="G1374" i="1" s="1"/>
  <c r="D1373" i="1"/>
  <c r="C1373" i="1"/>
  <c r="D1372" i="1"/>
  <c r="C1372" i="1"/>
  <c r="G1372" i="1" s="1"/>
  <c r="H1371" i="1"/>
  <c r="D1371" i="1"/>
  <c r="C1371" i="1"/>
  <c r="G1371" i="1" s="1"/>
  <c r="H1370" i="1"/>
  <c r="D1370" i="1"/>
  <c r="C1370" i="1"/>
  <c r="G1370" i="1" s="1"/>
  <c r="D1369" i="1"/>
  <c r="C1369" i="1"/>
  <c r="D1368" i="1"/>
  <c r="C1368" i="1"/>
  <c r="G1368" i="1" s="1"/>
  <c r="H1367" i="1"/>
  <c r="D1367" i="1"/>
  <c r="C1367" i="1"/>
  <c r="G1367" i="1" s="1"/>
  <c r="H1366" i="1"/>
  <c r="D1366" i="1"/>
  <c r="C1366" i="1"/>
  <c r="G1366" i="1" s="1"/>
  <c r="D1365" i="1"/>
  <c r="C1365" i="1"/>
  <c r="D1364" i="1"/>
  <c r="C1364" i="1"/>
  <c r="G1364" i="1" s="1"/>
  <c r="H1363" i="1"/>
  <c r="D1363" i="1"/>
  <c r="C1363" i="1"/>
  <c r="G1363" i="1" s="1"/>
  <c r="H1362" i="1"/>
  <c r="D1362" i="1"/>
  <c r="C1362" i="1"/>
  <c r="G1362" i="1" s="1"/>
  <c r="D1361" i="1"/>
  <c r="C1361" i="1"/>
  <c r="D1360" i="1"/>
  <c r="C1360" i="1"/>
  <c r="G1360" i="1" s="1"/>
  <c r="H1359" i="1"/>
  <c r="D1359" i="1"/>
  <c r="C1359" i="1"/>
  <c r="G1359" i="1" s="1"/>
  <c r="H1358" i="1"/>
  <c r="D1358" i="1"/>
  <c r="C1358" i="1"/>
  <c r="G1358" i="1" s="1"/>
  <c r="D1357" i="1"/>
  <c r="C1357" i="1"/>
  <c r="D1356" i="1"/>
  <c r="C1356" i="1"/>
  <c r="G1356" i="1" s="1"/>
  <c r="H1355" i="1"/>
  <c r="D1355" i="1"/>
  <c r="C1355" i="1"/>
  <c r="G1355" i="1" s="1"/>
  <c r="H1354" i="1"/>
  <c r="D1354" i="1"/>
  <c r="C1354" i="1"/>
  <c r="G1354" i="1" s="1"/>
  <c r="D1353" i="1"/>
  <c r="C1353" i="1"/>
  <c r="D1352" i="1"/>
  <c r="C1352" i="1"/>
  <c r="G1352" i="1" s="1"/>
  <c r="H1351" i="1"/>
  <c r="D1351" i="1"/>
  <c r="C1351" i="1"/>
  <c r="G1351" i="1" s="1"/>
  <c r="H1350" i="1"/>
  <c r="D1350" i="1"/>
  <c r="C1350" i="1"/>
  <c r="G1350" i="1" s="1"/>
  <c r="D1349" i="1"/>
  <c r="C1349" i="1"/>
  <c r="D1348" i="1"/>
  <c r="C1348" i="1"/>
  <c r="G1348" i="1" s="1"/>
  <c r="H1347" i="1"/>
  <c r="D1347" i="1"/>
  <c r="C1347" i="1"/>
  <c r="G1347" i="1" s="1"/>
  <c r="H1346" i="1"/>
  <c r="D1346" i="1"/>
  <c r="C1346" i="1"/>
  <c r="G1346" i="1" s="1"/>
  <c r="D1345" i="1"/>
  <c r="C1345" i="1"/>
  <c r="D1344" i="1"/>
  <c r="C1344" i="1"/>
  <c r="G1344" i="1" s="1"/>
  <c r="H1343" i="1"/>
  <c r="D1343" i="1"/>
  <c r="C1343" i="1"/>
  <c r="G1343" i="1" s="1"/>
  <c r="H1342" i="1"/>
  <c r="D1342" i="1"/>
  <c r="C1342" i="1"/>
  <c r="G1342" i="1" s="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2" i="1"/>
  <c r="D1221" i="1"/>
  <c r="C1221" i="1"/>
  <c r="D1220" i="1"/>
  <c r="C1220" i="1"/>
  <c r="D1219" i="1"/>
  <c r="C1219" i="1"/>
  <c r="D1218" i="1"/>
  <c r="C1218" i="1"/>
  <c r="D1217" i="1"/>
  <c r="C1217"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H748" i="1"/>
  <c r="D748" i="1"/>
  <c r="C748" i="1"/>
  <c r="G748" i="1" s="1"/>
  <c r="H747" i="1"/>
  <c r="D747" i="1"/>
  <c r="C747" i="1"/>
  <c r="G747" i="1" s="1"/>
  <c r="D746" i="1"/>
  <c r="C746" i="1"/>
  <c r="G746" i="1" s="1"/>
  <c r="D745" i="1"/>
  <c r="C745" i="1"/>
  <c r="H744" i="1"/>
  <c r="D744" i="1"/>
  <c r="C744" i="1"/>
  <c r="G744" i="1" s="1"/>
  <c r="H743" i="1"/>
  <c r="D743" i="1"/>
  <c r="C743" i="1"/>
  <c r="G743" i="1" s="1"/>
  <c r="D742" i="1"/>
  <c r="C742" i="1"/>
  <c r="G742" i="1" s="1"/>
  <c r="D741" i="1"/>
  <c r="C741" i="1"/>
  <c r="H740" i="1"/>
  <c r="D740" i="1"/>
  <c r="C740" i="1"/>
  <c r="G740" i="1" s="1"/>
  <c r="H739" i="1"/>
  <c r="D739" i="1"/>
  <c r="C739" i="1"/>
  <c r="G739" i="1" s="1"/>
  <c r="D738" i="1"/>
  <c r="C738" i="1"/>
  <c r="G738" i="1" s="1"/>
  <c r="D737" i="1"/>
  <c r="C737" i="1"/>
  <c r="H736" i="1"/>
  <c r="D736" i="1"/>
  <c r="C736" i="1"/>
  <c r="G736" i="1" s="1"/>
  <c r="H735" i="1"/>
  <c r="D735" i="1"/>
  <c r="C735" i="1"/>
  <c r="G735" i="1" s="1"/>
  <c r="D734" i="1"/>
  <c r="C734" i="1"/>
  <c r="G734" i="1" s="1"/>
  <c r="D733" i="1"/>
  <c r="C733" i="1"/>
  <c r="H732" i="1"/>
  <c r="D732" i="1"/>
  <c r="C732" i="1"/>
  <c r="G732" i="1" s="1"/>
  <c r="H731" i="1"/>
  <c r="D731" i="1"/>
  <c r="C731" i="1"/>
  <c r="G731" i="1" s="1"/>
  <c r="D730" i="1"/>
  <c r="C730" i="1"/>
  <c r="G730" i="1" s="1"/>
  <c r="D729" i="1"/>
  <c r="C729" i="1"/>
  <c r="H728" i="1"/>
  <c r="D728" i="1"/>
  <c r="C728" i="1"/>
  <c r="G728" i="1" s="1"/>
  <c r="H727" i="1"/>
  <c r="D727" i="1"/>
  <c r="C727" i="1"/>
  <c r="G727" i="1" s="1"/>
  <c r="D726" i="1"/>
  <c r="C726" i="1"/>
  <c r="G726" i="1" s="1"/>
  <c r="D725" i="1"/>
  <c r="C725" i="1"/>
  <c r="H724" i="1"/>
  <c r="D724" i="1"/>
  <c r="C724" i="1"/>
  <c r="G724" i="1" s="1"/>
  <c r="H723" i="1"/>
  <c r="D723" i="1"/>
  <c r="C723" i="1"/>
  <c r="G723" i="1" s="1"/>
  <c r="D722" i="1"/>
  <c r="C722" i="1"/>
  <c r="G722" i="1" s="1"/>
  <c r="D721" i="1"/>
  <c r="C721" i="1"/>
  <c r="H720" i="1"/>
  <c r="D720" i="1"/>
  <c r="C720" i="1"/>
  <c r="G720" i="1" s="1"/>
  <c r="H719" i="1"/>
  <c r="D719" i="1"/>
  <c r="C719" i="1"/>
  <c r="G719" i="1" s="1"/>
  <c r="D718" i="1"/>
  <c r="C718" i="1"/>
  <c r="G718" i="1" s="1"/>
  <c r="D717" i="1"/>
  <c r="C717" i="1"/>
  <c r="H716" i="1"/>
  <c r="D716" i="1"/>
  <c r="C716" i="1"/>
  <c r="G716" i="1" s="1"/>
  <c r="H715" i="1"/>
  <c r="D715" i="1"/>
  <c r="C715" i="1"/>
  <c r="G715" i="1" s="1"/>
  <c r="D714" i="1"/>
  <c r="G714" i="1" s="1"/>
  <c r="C714" i="1"/>
  <c r="G713" i="1"/>
  <c r="D713" i="1"/>
  <c r="C713" i="1"/>
  <c r="H713" i="1" s="1"/>
  <c r="G712" i="1"/>
  <c r="D712" i="1"/>
  <c r="C712" i="1"/>
  <c r="H712" i="1" s="1"/>
  <c r="G711" i="1"/>
  <c r="D711" i="1"/>
  <c r="C711" i="1"/>
  <c r="H711" i="1" s="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D698" i="1"/>
  <c r="C698" i="1"/>
  <c r="H698" i="1" s="1"/>
  <c r="D697" i="1"/>
  <c r="C697" i="1"/>
  <c r="G696" i="1"/>
  <c r="D696" i="1"/>
  <c r="C696" i="1"/>
  <c r="H696" i="1" s="1"/>
  <c r="G695" i="1"/>
  <c r="D695" i="1"/>
  <c r="C695" i="1"/>
  <c r="H695" i="1" s="1"/>
  <c r="D694" i="1"/>
  <c r="C694" i="1"/>
  <c r="D693" i="1"/>
  <c r="C693" i="1"/>
  <c r="D692" i="1"/>
  <c r="G692" i="1" s="1"/>
  <c r="C692" i="1"/>
  <c r="G691" i="1"/>
  <c r="D691" i="1"/>
  <c r="C691" i="1"/>
  <c r="H691" i="1" s="1"/>
  <c r="D690" i="1"/>
  <c r="C690" i="1"/>
  <c r="D689" i="1"/>
  <c r="C689" i="1"/>
  <c r="D688" i="1"/>
  <c r="G688" i="1" s="1"/>
  <c r="C688" i="1"/>
  <c r="G687" i="1"/>
  <c r="D687" i="1"/>
  <c r="C687" i="1"/>
  <c r="H687" i="1" s="1"/>
  <c r="D686" i="1"/>
  <c r="C686" i="1"/>
  <c r="G686" i="1" s="1"/>
  <c r="D685" i="1"/>
  <c r="C685" i="1"/>
  <c r="D684" i="1"/>
  <c r="G684" i="1" s="1"/>
  <c r="C684" i="1"/>
  <c r="G683" i="1"/>
  <c r="D683" i="1"/>
  <c r="C683" i="1"/>
  <c r="H683" i="1" s="1"/>
  <c r="D682" i="1"/>
  <c r="C682" i="1"/>
  <c r="G682" i="1" s="1"/>
  <c r="D681" i="1"/>
  <c r="C681" i="1"/>
  <c r="D680" i="1"/>
  <c r="G680" i="1" s="1"/>
  <c r="C680" i="1"/>
  <c r="G679" i="1"/>
  <c r="D679" i="1"/>
  <c r="C679" i="1"/>
  <c r="H679" i="1" s="1"/>
  <c r="D678" i="1"/>
  <c r="C678" i="1"/>
  <c r="D677" i="1"/>
  <c r="C677" i="1"/>
  <c r="D676" i="1"/>
  <c r="G676" i="1" s="1"/>
  <c r="C676" i="1"/>
  <c r="G675" i="1"/>
  <c r="D675" i="1"/>
  <c r="C675" i="1"/>
  <c r="H675" i="1" s="1"/>
  <c r="D674" i="1"/>
  <c r="C674" i="1"/>
  <c r="D673" i="1"/>
  <c r="C673" i="1"/>
  <c r="D672" i="1"/>
  <c r="G672" i="1" s="1"/>
  <c r="C672" i="1"/>
  <c r="G671" i="1"/>
  <c r="D671" i="1"/>
  <c r="C671" i="1"/>
  <c r="H671" i="1" s="1"/>
  <c r="D670" i="1"/>
  <c r="C670" i="1"/>
  <c r="G670" i="1" s="1"/>
  <c r="D669" i="1"/>
  <c r="C669" i="1"/>
  <c r="D668" i="1"/>
  <c r="G668" i="1" s="1"/>
  <c r="C668" i="1"/>
  <c r="G667" i="1"/>
  <c r="D667" i="1"/>
  <c r="C667" i="1"/>
  <c r="H667" i="1" s="1"/>
  <c r="D666" i="1"/>
  <c r="C666" i="1"/>
  <c r="G666" i="1" s="1"/>
  <c r="D665" i="1"/>
  <c r="C665" i="1"/>
  <c r="D664" i="1"/>
  <c r="G664" i="1" s="1"/>
  <c r="C664" i="1"/>
  <c r="G663" i="1"/>
  <c r="D663" i="1"/>
  <c r="C663" i="1"/>
  <c r="H663" i="1" s="1"/>
  <c r="D662" i="1"/>
  <c r="C662" i="1"/>
  <c r="D661" i="1"/>
  <c r="C661" i="1"/>
  <c r="D660" i="1"/>
  <c r="G660" i="1" s="1"/>
  <c r="C660" i="1"/>
  <c r="G659" i="1"/>
  <c r="D659" i="1"/>
  <c r="C659" i="1"/>
  <c r="H659" i="1" s="1"/>
  <c r="D658" i="1"/>
  <c r="C658" i="1"/>
  <c r="D657" i="1"/>
  <c r="C657" i="1"/>
  <c r="D656" i="1"/>
  <c r="G656" i="1" s="1"/>
  <c r="C656" i="1"/>
  <c r="G655" i="1"/>
  <c r="D655" i="1"/>
  <c r="C655" i="1"/>
  <c r="H655" i="1" s="1"/>
  <c r="D654" i="1"/>
  <c r="C654" i="1"/>
  <c r="G654" i="1" s="1"/>
  <c r="D653" i="1"/>
  <c r="C653" i="1"/>
  <c r="D652" i="1"/>
  <c r="G652" i="1" s="1"/>
  <c r="C652" i="1"/>
  <c r="G651" i="1"/>
  <c r="D651" i="1"/>
  <c r="C651" i="1"/>
  <c r="H651" i="1" s="1"/>
  <c r="G650" i="1"/>
  <c r="D650" i="1"/>
  <c r="C650" i="1"/>
  <c r="H650" i="1" s="1"/>
  <c r="D649" i="1"/>
  <c r="G649" i="1" s="1"/>
  <c r="C649" i="1"/>
  <c r="G648" i="1"/>
  <c r="D648" i="1"/>
  <c r="C648" i="1"/>
  <c r="H648" i="1" s="1"/>
  <c r="D647" i="1"/>
  <c r="G647" i="1" s="1"/>
  <c r="C647" i="1"/>
  <c r="G646" i="1"/>
  <c r="D646" i="1"/>
  <c r="C646" i="1"/>
  <c r="H646" i="1" s="1"/>
  <c r="C645" i="1"/>
  <c r="D644" i="1"/>
  <c r="G644" i="1" s="1"/>
  <c r="C644" i="1"/>
  <c r="D643" i="1"/>
  <c r="G643" i="1" s="1"/>
  <c r="C643" i="1"/>
  <c r="H643" i="1" s="1"/>
  <c r="D642" i="1"/>
  <c r="G642" i="1" s="1"/>
  <c r="C642" i="1"/>
  <c r="D641" i="1"/>
  <c r="G641" i="1" s="1"/>
  <c r="C641" i="1"/>
  <c r="D632" i="1"/>
  <c r="G632" i="1" s="1"/>
  <c r="C632" i="1"/>
  <c r="H632" i="1" s="1"/>
  <c r="G631" i="1"/>
  <c r="D631" i="1"/>
  <c r="C631" i="1"/>
  <c r="H631" i="1" s="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G619" i="1"/>
  <c r="D619" i="1"/>
  <c r="C619" i="1"/>
  <c r="H619" i="1" s="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G587" i="1"/>
  <c r="D587" i="1"/>
  <c r="C587" i="1"/>
  <c r="H587" i="1" s="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D574" i="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G561" i="1"/>
  <c r="D561" i="1"/>
  <c r="C561" i="1"/>
  <c r="H561" i="1" s="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D534" i="1"/>
  <c r="G534" i="1" s="1"/>
  <c r="C534" i="1"/>
  <c r="D533" i="1"/>
  <c r="G533" i="1" s="1"/>
  <c r="C533" i="1"/>
  <c r="H533" i="1" s="1"/>
  <c r="G532" i="1"/>
  <c r="D532" i="1"/>
  <c r="C532" i="1"/>
  <c r="H532" i="1" s="1"/>
  <c r="G531" i="1"/>
  <c r="D531" i="1"/>
  <c r="C531" i="1"/>
  <c r="D530" i="1"/>
  <c r="G530" i="1" s="1"/>
  <c r="C530" i="1"/>
  <c r="D529" i="1"/>
  <c r="G529" i="1" s="1"/>
  <c r="C529" i="1"/>
  <c r="H529" i="1" s="1"/>
  <c r="G528" i="1"/>
  <c r="D528" i="1"/>
  <c r="C528" i="1"/>
  <c r="H528" i="1" s="1"/>
  <c r="G527" i="1"/>
  <c r="D527" i="1"/>
  <c r="C527" i="1"/>
  <c r="D526" i="1"/>
  <c r="G526" i="1" s="1"/>
  <c r="C526" i="1"/>
  <c r="D525" i="1"/>
  <c r="G525" i="1" s="1"/>
  <c r="C525" i="1"/>
  <c r="H525" i="1" s="1"/>
  <c r="G524" i="1"/>
  <c r="D524" i="1"/>
  <c r="C524" i="1"/>
  <c r="H524" i="1" s="1"/>
  <c r="G523" i="1"/>
  <c r="D523" i="1"/>
  <c r="C523" i="1"/>
  <c r="D522" i="1"/>
  <c r="G521" i="1"/>
  <c r="D521" i="1"/>
  <c r="C521" i="1"/>
  <c r="H521" i="1" s="1"/>
  <c r="G520" i="1"/>
  <c r="D520" i="1"/>
  <c r="C520" i="1"/>
  <c r="D519" i="1"/>
  <c r="G519" i="1" s="1"/>
  <c r="C519" i="1"/>
  <c r="D518" i="1"/>
  <c r="G518" i="1" s="1"/>
  <c r="C518" i="1"/>
  <c r="H518" i="1" s="1"/>
  <c r="D517" i="1"/>
  <c r="C517" i="1"/>
  <c r="H517" i="1" s="1"/>
  <c r="G516" i="1"/>
  <c r="D516" i="1"/>
  <c r="C516" i="1"/>
  <c r="D515" i="1"/>
  <c r="G515" i="1" s="1"/>
  <c r="C515" i="1"/>
  <c r="D514" i="1"/>
  <c r="C514" i="1"/>
  <c r="H514" i="1" s="1"/>
  <c r="D513" i="1"/>
  <c r="C513" i="1"/>
  <c r="H513" i="1" s="1"/>
  <c r="G512" i="1"/>
  <c r="D512" i="1"/>
  <c r="C512" i="1"/>
  <c r="D511" i="1"/>
  <c r="G511" i="1" s="1"/>
  <c r="C511" i="1"/>
  <c r="D510" i="1"/>
  <c r="C510" i="1"/>
  <c r="H510" i="1" s="1"/>
  <c r="D509" i="1"/>
  <c r="C509" i="1"/>
  <c r="H509" i="1" s="1"/>
  <c r="G508" i="1"/>
  <c r="D508" i="1"/>
  <c r="C508" i="1"/>
  <c r="D507" i="1"/>
  <c r="G507" i="1" s="1"/>
  <c r="C507" i="1"/>
  <c r="D506" i="1"/>
  <c r="C506" i="1"/>
  <c r="H506" i="1" s="1"/>
  <c r="D505" i="1"/>
  <c r="C505" i="1"/>
  <c r="H505" i="1" s="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C412" i="1"/>
  <c r="C411" i="1"/>
  <c r="H406" i="1"/>
  <c r="G406" i="1"/>
  <c r="D406" i="1"/>
  <c r="C406" i="1"/>
  <c r="H405" i="1"/>
  <c r="G405" i="1"/>
  <c r="D405" i="1"/>
  <c r="C405" i="1"/>
  <c r="H404" i="1"/>
  <c r="D404" i="1"/>
  <c r="G404" i="1" s="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C184" i="1"/>
  <c r="H183" i="1"/>
  <c r="G183" i="1"/>
  <c r="D183" i="1"/>
  <c r="C183" i="1"/>
  <c r="H182" i="1"/>
  <c r="G182" i="1"/>
  <c r="D182" i="1"/>
  <c r="C182" i="1"/>
  <c r="H181" i="1"/>
  <c r="D181" i="1"/>
  <c r="G181" i="1" s="1"/>
  <c r="C181" i="1"/>
  <c r="D180" i="1"/>
  <c r="H180" i="1" s="1"/>
  <c r="C180" i="1"/>
  <c r="H179" i="1"/>
  <c r="G179" i="1"/>
  <c r="D179" i="1"/>
  <c r="C179" i="1"/>
  <c r="H178" i="1"/>
  <c r="G178" i="1"/>
  <c r="D178" i="1"/>
  <c r="C178" i="1"/>
  <c r="D177" i="1"/>
  <c r="H177" i="1" s="1"/>
  <c r="C177" i="1"/>
  <c r="H176" i="1"/>
  <c r="G176" i="1"/>
  <c r="D176" i="1"/>
  <c r="C176" i="1"/>
  <c r="D175" i="1"/>
  <c r="H175" i="1" s="1"/>
  <c r="C175" i="1"/>
  <c r="D174" i="1"/>
  <c r="H174" i="1" s="1"/>
  <c r="C174" i="1"/>
  <c r="C173" i="1"/>
  <c r="H172" i="1"/>
  <c r="G172" i="1"/>
  <c r="D172" i="1"/>
  <c r="C172" i="1"/>
  <c r="H171" i="1"/>
  <c r="G171" i="1"/>
  <c r="D171" i="1"/>
  <c r="C171" i="1"/>
  <c r="D170" i="1"/>
  <c r="H170" i="1" s="1"/>
  <c r="C170" i="1"/>
  <c r="D169" i="1"/>
  <c r="H169" i="1" s="1"/>
  <c r="C169" i="1"/>
  <c r="H168" i="1"/>
  <c r="G168" i="1"/>
  <c r="D168" i="1"/>
  <c r="C168" i="1"/>
  <c r="H167" i="1"/>
  <c r="G167" i="1"/>
  <c r="D167" i="1"/>
  <c r="C167" i="1"/>
  <c r="H166" i="1"/>
  <c r="G166" i="1"/>
  <c r="D166" i="1"/>
  <c r="C166" i="1"/>
  <c r="C165" i="1"/>
  <c r="H164" i="1"/>
  <c r="G164" i="1"/>
  <c r="D164" i="1"/>
  <c r="C164" i="1"/>
  <c r="H163" i="1"/>
  <c r="G163" i="1"/>
  <c r="D163" i="1"/>
  <c r="C163" i="1"/>
  <c r="H162" i="1"/>
  <c r="G162" i="1"/>
  <c r="D162" i="1"/>
  <c r="C162" i="1"/>
  <c r="H161" i="1"/>
  <c r="D161" i="1"/>
  <c r="G161" i="1" s="1"/>
  <c r="C161" i="1"/>
  <c r="D160" i="1"/>
  <c r="G160" i="1" s="1"/>
  <c r="C160" i="1"/>
  <c r="C159"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H150" i="1"/>
  <c r="D150" i="1"/>
  <c r="G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G132" i="1"/>
  <c r="D132" i="1"/>
  <c r="C132" i="1"/>
  <c r="D131" i="1"/>
  <c r="G131" i="1" s="1"/>
  <c r="C131" i="1"/>
  <c r="D130" i="1"/>
  <c r="H130" i="1" s="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478" i="1" l="1"/>
  <c r="I1478" i="1" s="1"/>
  <c r="E38" i="7"/>
  <c r="I31" i="3" s="1"/>
  <c r="D38" i="7"/>
  <c r="H31" i="3" s="1"/>
  <c r="H1475" i="1"/>
  <c r="J1476" i="1"/>
  <c r="G1476" i="1"/>
  <c r="I1476" i="1" s="1"/>
  <c r="J1473" i="1"/>
  <c r="H1473" i="1"/>
  <c r="I1473" i="1" s="1"/>
  <c r="G1471" i="1"/>
  <c r="H1471" i="1"/>
  <c r="C1470" i="1"/>
  <c r="E22" i="7"/>
  <c r="G1467" i="1"/>
  <c r="H1467" i="1"/>
  <c r="J1465" i="1"/>
  <c r="H1465" i="1"/>
  <c r="I1465" i="1" s="1"/>
  <c r="D22" i="7"/>
  <c r="H30" i="3" s="1"/>
  <c r="G1458" i="1"/>
  <c r="J1457" i="1"/>
  <c r="G1456" i="1"/>
  <c r="I1456" i="1" s="1"/>
  <c r="H1456" i="1"/>
  <c r="D1454" i="1"/>
  <c r="G1454" i="1" s="1"/>
  <c r="G1452" i="1"/>
  <c r="J1450" i="1"/>
  <c r="J1448" i="1"/>
  <c r="G1448" i="1"/>
  <c r="H1448" i="1"/>
  <c r="J1447" i="1"/>
  <c r="E6" i="7"/>
  <c r="D1437" i="1" s="1"/>
  <c r="G1445" i="1"/>
  <c r="J1445" i="1"/>
  <c r="G1446" i="1"/>
  <c r="D6" i="7"/>
  <c r="H1446" i="1"/>
  <c r="G1444" i="1"/>
  <c r="I1444" i="1" s="1"/>
  <c r="I1442" i="1"/>
  <c r="J1442" i="1"/>
  <c r="G1438" i="1"/>
  <c r="H1438" i="1"/>
  <c r="I1440" i="1"/>
  <c r="J1440" i="1"/>
  <c r="E32" i="9"/>
  <c r="B32" i="9" s="1"/>
  <c r="B217" i="9"/>
  <c r="E294" i="9"/>
  <c r="B294" i="9" s="1"/>
  <c r="E296" i="9"/>
  <c r="B296" i="9" s="1"/>
  <c r="E27" i="9"/>
  <c r="B27" i="9" s="1"/>
  <c r="F215" i="9"/>
  <c r="E303" i="9"/>
  <c r="B303" i="9" s="1"/>
  <c r="G1576" i="1"/>
  <c r="H1499" i="1"/>
  <c r="G1499" i="1"/>
  <c r="D42" i="8"/>
  <c r="C1517" i="1" s="1"/>
  <c r="H1517" i="1" s="1"/>
  <c r="C1481" i="1"/>
  <c r="H1481" i="1" s="1"/>
  <c r="C1483" i="1"/>
  <c r="G1484" i="1"/>
  <c r="F135" i="5"/>
  <c r="E134" i="5"/>
  <c r="D1112" i="1" s="1"/>
  <c r="H1112" i="1" s="1"/>
  <c r="F134" i="5"/>
  <c r="E286" i="9"/>
  <c r="B286" i="9" s="1"/>
  <c r="D1154" i="1"/>
  <c r="D1223" i="1"/>
  <c r="F246" i="5"/>
  <c r="D1216" i="1"/>
  <c r="D990" i="1"/>
  <c r="H641" i="1"/>
  <c r="G413" i="1"/>
  <c r="H413" i="1"/>
  <c r="G290" i="1"/>
  <c r="G289" i="1"/>
  <c r="H714" i="1"/>
  <c r="H649" i="1"/>
  <c r="B275" i="9"/>
  <c r="H647" i="1"/>
  <c r="H645" i="1"/>
  <c r="H644" i="1"/>
  <c r="D645" i="1"/>
  <c r="G645" i="1" s="1"/>
  <c r="H642" i="1"/>
  <c r="G288" i="1"/>
  <c r="H412" i="1"/>
  <c r="D411" i="1"/>
  <c r="G207" i="1"/>
  <c r="G206" i="1"/>
  <c r="E163" i="4"/>
  <c r="D159" i="1" s="1"/>
  <c r="H184" i="1"/>
  <c r="G184" i="1"/>
  <c r="D173" i="1"/>
  <c r="H173" i="1" s="1"/>
  <c r="B221" i="9"/>
  <c r="F221" i="9"/>
  <c r="G180" i="1"/>
  <c r="G177" i="1"/>
  <c r="G175" i="1"/>
  <c r="G174" i="1"/>
  <c r="G170" i="1"/>
  <c r="G169" i="1"/>
  <c r="H165" i="1"/>
  <c r="G165" i="1"/>
  <c r="F169" i="4"/>
  <c r="H160" i="1"/>
  <c r="G159" i="1"/>
  <c r="H159" i="1"/>
  <c r="G155" i="1"/>
  <c r="G157" i="1"/>
  <c r="G154" i="1"/>
  <c r="E152" i="4"/>
  <c r="G21" i="9" s="1"/>
  <c r="G130" i="1"/>
  <c r="H131" i="1"/>
  <c r="D108" i="1"/>
  <c r="G79" i="1"/>
  <c r="G81" i="1"/>
  <c r="H135" i="1"/>
  <c r="G135" i="1"/>
  <c r="H673" i="1"/>
  <c r="G673" i="1"/>
  <c r="H689" i="1"/>
  <c r="G689" i="1"/>
  <c r="H1539" i="1"/>
  <c r="G1539" i="1"/>
  <c r="H1555" i="1"/>
  <c r="G1555" i="1"/>
  <c r="H1571" i="1"/>
  <c r="G1571" i="1"/>
  <c r="H661" i="1"/>
  <c r="G661" i="1"/>
  <c r="H677" i="1"/>
  <c r="G677" i="1"/>
  <c r="H693" i="1"/>
  <c r="G693" i="1"/>
  <c r="G717" i="1"/>
  <c r="H717" i="1"/>
  <c r="G725" i="1"/>
  <c r="H725" i="1"/>
  <c r="G733" i="1"/>
  <c r="H733" i="1"/>
  <c r="G741" i="1"/>
  <c r="H741"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048" i="1"/>
  <c r="G1048" i="1"/>
  <c r="G1050" i="1"/>
  <c r="H1050" i="1"/>
  <c r="H657" i="1"/>
  <c r="G657" i="1"/>
  <c r="H504" i="1"/>
  <c r="G506" i="1"/>
  <c r="H508" i="1"/>
  <c r="G510" i="1"/>
  <c r="H512" i="1"/>
  <c r="G514" i="1"/>
  <c r="H516" i="1"/>
  <c r="H520" i="1"/>
  <c r="H523" i="1"/>
  <c r="H527" i="1"/>
  <c r="H531" i="1"/>
  <c r="H535" i="1"/>
  <c r="G658" i="1"/>
  <c r="H665" i="1"/>
  <c r="G665" i="1"/>
  <c r="G674" i="1"/>
  <c r="H681" i="1"/>
  <c r="G681" i="1"/>
  <c r="G690" i="1"/>
  <c r="G505" i="1"/>
  <c r="H507" i="1"/>
  <c r="G509" i="1"/>
  <c r="H511" i="1"/>
  <c r="G513" i="1"/>
  <c r="H515" i="1"/>
  <c r="G517" i="1"/>
  <c r="H519" i="1"/>
  <c r="H526" i="1"/>
  <c r="H530" i="1"/>
  <c r="H534" i="1"/>
  <c r="H653" i="1"/>
  <c r="G653" i="1"/>
  <c r="G662" i="1"/>
  <c r="H669" i="1"/>
  <c r="G669" i="1"/>
  <c r="G678" i="1"/>
  <c r="H685" i="1"/>
  <c r="G685" i="1"/>
  <c r="G694" i="1"/>
  <c r="H697" i="1"/>
  <c r="G697" i="1"/>
  <c r="H652" i="1"/>
  <c r="H656" i="1"/>
  <c r="H660" i="1"/>
  <c r="H664" i="1"/>
  <c r="H668" i="1"/>
  <c r="H672" i="1"/>
  <c r="H676" i="1"/>
  <c r="H680" i="1"/>
  <c r="H684" i="1"/>
  <c r="H688" i="1"/>
  <c r="H692" i="1"/>
  <c r="G698" i="1"/>
  <c r="G721" i="1"/>
  <c r="H721" i="1"/>
  <c r="G729" i="1"/>
  <c r="H729" i="1"/>
  <c r="G737" i="1"/>
  <c r="H737" i="1"/>
  <c r="G745" i="1"/>
  <c r="H745" i="1"/>
  <c r="H654" i="1"/>
  <c r="H658" i="1"/>
  <c r="H662" i="1"/>
  <c r="H666" i="1"/>
  <c r="H670" i="1"/>
  <c r="H674" i="1"/>
  <c r="H678" i="1"/>
  <c r="H682" i="1"/>
  <c r="H686" i="1"/>
  <c r="H690" i="1"/>
  <c r="H694" i="1"/>
  <c r="H718" i="1"/>
  <c r="H722" i="1"/>
  <c r="H726" i="1"/>
  <c r="H730" i="1"/>
  <c r="H734" i="1"/>
  <c r="H738" i="1"/>
  <c r="H742" i="1"/>
  <c r="H746"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047" i="1"/>
  <c r="G1047" i="1"/>
  <c r="H1049" i="1"/>
  <c r="G1049"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G1409" i="1"/>
  <c r="H1409" i="1"/>
  <c r="G1417" i="1"/>
  <c r="H1417" i="1"/>
  <c r="G1425" i="1"/>
  <c r="H1425" i="1"/>
  <c r="G1433" i="1"/>
  <c r="H1433"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G1345" i="1"/>
  <c r="H1345" i="1"/>
  <c r="G1353" i="1"/>
  <c r="H1353" i="1"/>
  <c r="G1361" i="1"/>
  <c r="H1361" i="1"/>
  <c r="G1369" i="1"/>
  <c r="H1369" i="1"/>
  <c r="G1377" i="1"/>
  <c r="H1377" i="1"/>
  <c r="G1385" i="1"/>
  <c r="H1385" i="1"/>
  <c r="G1393" i="1"/>
  <c r="H1393" i="1"/>
  <c r="G1401" i="1"/>
  <c r="H1401" i="1"/>
  <c r="G1413" i="1"/>
  <c r="H1413" i="1"/>
  <c r="G1421" i="1"/>
  <c r="H1421" i="1"/>
  <c r="G1429" i="1"/>
  <c r="H1429" i="1"/>
  <c r="H1468" i="1"/>
  <c r="G1468" i="1"/>
  <c r="J1468"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G1341" i="1"/>
  <c r="H1341" i="1"/>
  <c r="G1349" i="1"/>
  <c r="H1349" i="1"/>
  <c r="G1357" i="1"/>
  <c r="H1357" i="1"/>
  <c r="G1365" i="1"/>
  <c r="H1365" i="1"/>
  <c r="G1373" i="1"/>
  <c r="H1373" i="1"/>
  <c r="G1381" i="1"/>
  <c r="H1381" i="1"/>
  <c r="G1389" i="1"/>
  <c r="H1389" i="1"/>
  <c r="G1397" i="1"/>
  <c r="H1397" i="1"/>
  <c r="G1405" i="1"/>
  <c r="H1405" i="1"/>
  <c r="H1479" i="1"/>
  <c r="G1479" i="1"/>
  <c r="J1479" i="1"/>
  <c r="G1439" i="1"/>
  <c r="J1439" i="1"/>
  <c r="G1441" i="1"/>
  <c r="J1441" i="1"/>
  <c r="G1443" i="1"/>
  <c r="J1443" i="1"/>
  <c r="H1447" i="1"/>
  <c r="G1447" i="1"/>
  <c r="H1449" i="1"/>
  <c r="G1449" i="1"/>
  <c r="H1451" i="1"/>
  <c r="G1451" i="1"/>
  <c r="H1455" i="1"/>
  <c r="G1455" i="1"/>
  <c r="I1455" i="1" s="1"/>
  <c r="H1457" i="1"/>
  <c r="G1457" i="1"/>
  <c r="H1459" i="1"/>
  <c r="G1459" i="1"/>
  <c r="I1459" i="1" s="1"/>
  <c r="H1461" i="1"/>
  <c r="G1461" i="1"/>
  <c r="H1466" i="1"/>
  <c r="G1466" i="1"/>
  <c r="J1466" i="1"/>
  <c r="H1477" i="1"/>
  <c r="G1477" i="1"/>
  <c r="J1477" i="1"/>
  <c r="H1535" i="1"/>
  <c r="G1535" i="1"/>
  <c r="H1551" i="1"/>
  <c r="G1551" i="1"/>
  <c r="H1567" i="1"/>
  <c r="G1567" i="1"/>
  <c r="H1464" i="1"/>
  <c r="G1464" i="1"/>
  <c r="J1464" i="1"/>
  <c r="H1474" i="1"/>
  <c r="G1474" i="1"/>
  <c r="J1474" i="1"/>
  <c r="H1547" i="1"/>
  <c r="G1547" i="1"/>
  <c r="H1563" i="1"/>
  <c r="G1563" i="1"/>
  <c r="H1579" i="1"/>
  <c r="G1579" i="1"/>
  <c r="E408" i="4"/>
  <c r="D403" i="1" s="1"/>
  <c r="H1344" i="1"/>
  <c r="H1348" i="1"/>
  <c r="H1352" i="1"/>
  <c r="H1356" i="1"/>
  <c r="H1360" i="1"/>
  <c r="H1364" i="1"/>
  <c r="H1368" i="1"/>
  <c r="H1372" i="1"/>
  <c r="H1376" i="1"/>
  <c r="H1380" i="1"/>
  <c r="H1384" i="1"/>
  <c r="H1388" i="1"/>
  <c r="H1392" i="1"/>
  <c r="H1396" i="1"/>
  <c r="H1400" i="1"/>
  <c r="H1404" i="1"/>
  <c r="H1412" i="1"/>
  <c r="H1416" i="1"/>
  <c r="H1420" i="1"/>
  <c r="H1424" i="1"/>
  <c r="H1428" i="1"/>
  <c r="H1432" i="1"/>
  <c r="H1439" i="1"/>
  <c r="H1441" i="1"/>
  <c r="H1443" i="1"/>
  <c r="H1445" i="1"/>
  <c r="I1446" i="1"/>
  <c r="I1448" i="1"/>
  <c r="I1450" i="1"/>
  <c r="I1452" i="1"/>
  <c r="I1458" i="1"/>
  <c r="I1460" i="1"/>
  <c r="H1462" i="1"/>
  <c r="G1462" i="1"/>
  <c r="J1462" i="1"/>
  <c r="H1472" i="1"/>
  <c r="G1472" i="1"/>
  <c r="I1472" i="1" s="1"/>
  <c r="J1472" i="1"/>
  <c r="H1482" i="1"/>
  <c r="G1482" i="1"/>
  <c r="H1486" i="1"/>
  <c r="G1486" i="1"/>
  <c r="H1490" i="1"/>
  <c r="G1490" i="1"/>
  <c r="H1494" i="1"/>
  <c r="G1494" i="1"/>
  <c r="H1498" i="1"/>
  <c r="G1498" i="1"/>
  <c r="H1502" i="1"/>
  <c r="G1502" i="1"/>
  <c r="H1506" i="1"/>
  <c r="G1506" i="1"/>
  <c r="H1510" i="1"/>
  <c r="G1510" i="1"/>
  <c r="H1514" i="1"/>
  <c r="G1514" i="1"/>
  <c r="G1522" i="1"/>
  <c r="H1522" i="1"/>
  <c r="H1543" i="1"/>
  <c r="G1543" i="1"/>
  <c r="H1559" i="1"/>
  <c r="G1559" i="1"/>
  <c r="H1575" i="1"/>
  <c r="G1575" i="1"/>
  <c r="G1526" i="1"/>
  <c r="H1526" i="1"/>
  <c r="E50" i="4"/>
  <c r="D46" i="1" s="1"/>
  <c r="D263" i="4"/>
  <c r="F264" i="4"/>
  <c r="D643" i="4"/>
  <c r="F416" i="4"/>
  <c r="D644" i="4"/>
  <c r="F473" i="4"/>
  <c r="D472" i="4"/>
  <c r="G1485" i="1"/>
  <c r="G1489" i="1"/>
  <c r="G1493" i="1"/>
  <c r="G1497" i="1"/>
  <c r="G1501" i="1"/>
  <c r="G1505" i="1"/>
  <c r="G1509" i="1"/>
  <c r="G1513" i="1"/>
  <c r="G1521" i="1"/>
  <c r="G1530" i="1"/>
  <c r="H1530" i="1"/>
  <c r="E106" i="4"/>
  <c r="D102" i="1" s="1"/>
  <c r="F177" i="4"/>
  <c r="D215" i="4"/>
  <c r="F216" i="4"/>
  <c r="D421" i="4"/>
  <c r="E472" i="4"/>
  <c r="D466" i="1" s="1"/>
  <c r="F529" i="4"/>
  <c r="F69" i="5"/>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D50" i="4"/>
  <c r="D82" i="4"/>
  <c r="D133" i="4"/>
  <c r="F134" i="4"/>
  <c r="F163" i="4"/>
  <c r="D252" i="4"/>
  <c r="F304" i="4"/>
  <c r="D299" i="4"/>
  <c r="D311" i="4"/>
  <c r="F402" i="4"/>
  <c r="D459" i="4"/>
  <c r="F460" i="4"/>
  <c r="G311" i="9"/>
  <c r="E311" i="9" s="1"/>
  <c r="B311" i="9" s="1"/>
  <c r="F206" i="5"/>
  <c r="F35" i="6"/>
  <c r="H25" i="3"/>
  <c r="F202" i="4"/>
  <c r="D196" i="4"/>
  <c r="F356" i="4"/>
  <c r="D351" i="4"/>
  <c r="D363" i="4"/>
  <c r="E644" i="4"/>
  <c r="D638" i="1" s="1"/>
  <c r="F485" i="4"/>
  <c r="D484" i="4"/>
  <c r="D43" i="8"/>
  <c r="C1524" i="1"/>
  <c r="H21" i="9"/>
  <c r="F530" i="4"/>
  <c r="D580" i="4"/>
  <c r="F594" i="4"/>
  <c r="F8" i="5"/>
  <c r="D12" i="5"/>
  <c r="F70" i="5"/>
  <c r="E290" i="9"/>
  <c r="B290" i="9" s="1"/>
  <c r="D177" i="5"/>
  <c r="F207" i="5"/>
  <c r="F36" i="6"/>
  <c r="D114" i="6"/>
  <c r="D141" i="6" s="1"/>
  <c r="F130" i="6"/>
  <c r="E310" i="9"/>
  <c r="B310" i="9" s="1"/>
  <c r="B22" i="9"/>
  <c r="B29" i="9"/>
  <c r="B37" i="9"/>
  <c r="E87" i="5"/>
  <c r="D118" i="5"/>
  <c r="E176" i="5"/>
  <c r="E238" i="5"/>
  <c r="D245" i="5"/>
  <c r="F190" i="5"/>
  <c r="F5"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89" i="9"/>
  <c r="E189" i="9" s="1"/>
  <c r="B189" i="9" s="1"/>
  <c r="G190" i="9"/>
  <c r="E190" i="9" s="1"/>
  <c r="B190" i="9" s="1"/>
  <c r="G187" i="9"/>
  <c r="E187" i="9" s="1"/>
  <c r="B187" i="9" s="1"/>
  <c r="G183" i="9"/>
  <c r="E183" i="9" s="1"/>
  <c r="B183" i="9" s="1"/>
  <c r="G179" i="9"/>
  <c r="E179" i="9" s="1"/>
  <c r="B179" i="9" s="1"/>
  <c r="G175" i="9"/>
  <c r="E175" i="9" s="1"/>
  <c r="B175" i="9" s="1"/>
  <c r="G171" i="9"/>
  <c r="E171" i="9" s="1"/>
  <c r="B171" i="9" s="1"/>
  <c r="G167" i="9"/>
  <c r="E167" i="9" s="1"/>
  <c r="B167" i="9" s="1"/>
  <c r="G166" i="9"/>
  <c r="H165" i="9"/>
  <c r="M213" i="9"/>
  <c r="G188" i="9"/>
  <c r="E188" i="9" s="1"/>
  <c r="B188" i="9" s="1"/>
  <c r="G184" i="9"/>
  <c r="E184" i="9" s="1"/>
  <c r="B184" i="9" s="1"/>
  <c r="G180" i="9"/>
  <c r="E180" i="9" s="1"/>
  <c r="B180" i="9" s="1"/>
  <c r="G176" i="9"/>
  <c r="E176" i="9" s="1"/>
  <c r="B176" i="9" s="1"/>
  <c r="G172" i="9"/>
  <c r="E172" i="9" s="1"/>
  <c r="B172" i="9" s="1"/>
  <c r="G168" i="9"/>
  <c r="E168" i="9" s="1"/>
  <c r="B168" i="9" s="1"/>
  <c r="G165" i="9"/>
  <c r="E165" i="9" s="1"/>
  <c r="B165" i="9" s="1"/>
  <c r="G164" i="9"/>
  <c r="E164" i="9" s="1"/>
  <c r="B164" i="9" s="1"/>
  <c r="G163" i="9"/>
  <c r="E163" i="9" s="1"/>
  <c r="B163" i="9" s="1"/>
  <c r="G162" i="9"/>
  <c r="E162" i="9" s="1"/>
  <c r="B162" i="9" s="1"/>
  <c r="G161" i="9"/>
  <c r="E161" i="9" s="1"/>
  <c r="B161" i="9" s="1"/>
  <c r="G185" i="9"/>
  <c r="E185" i="9" s="1"/>
  <c r="B185" i="9" s="1"/>
  <c r="G181" i="9"/>
  <c r="E181" i="9" s="1"/>
  <c r="B181" i="9" s="1"/>
  <c r="G177" i="9"/>
  <c r="E177" i="9" s="1"/>
  <c r="B177" i="9" s="1"/>
  <c r="G173" i="9"/>
  <c r="E173" i="9" s="1"/>
  <c r="B173" i="9" s="1"/>
  <c r="G169" i="9"/>
  <c r="E169" i="9" s="1"/>
  <c r="B169" i="9" s="1"/>
  <c r="G186" i="9"/>
  <c r="E186" i="9" s="1"/>
  <c r="B186" i="9" s="1"/>
  <c r="G182" i="9"/>
  <c r="E182" i="9" s="1"/>
  <c r="B182" i="9" s="1"/>
  <c r="G178" i="9"/>
  <c r="E178" i="9" s="1"/>
  <c r="B178" i="9" s="1"/>
  <c r="G174" i="9"/>
  <c r="E174" i="9" s="1"/>
  <c r="B174" i="9" s="1"/>
  <c r="G170" i="9"/>
  <c r="E170" i="9" s="1"/>
  <c r="B170" i="9" s="1"/>
  <c r="H166" i="9"/>
  <c r="I10" i="9"/>
  <c r="B25" i="9"/>
  <c r="B33" i="9"/>
  <c r="B41" i="9"/>
  <c r="E43" i="9"/>
  <c r="B43" i="9" s="1"/>
  <c r="B253" i="9"/>
  <c r="B215" i="9"/>
  <c r="B216" i="9"/>
  <c r="B219" i="9"/>
  <c r="B220" i="9"/>
  <c r="B223" i="9"/>
  <c r="B224" i="9"/>
  <c r="B227" i="9"/>
  <c r="B228" i="9"/>
  <c r="B231" i="9"/>
  <c r="B232" i="9"/>
  <c r="B235" i="9"/>
  <c r="B236" i="9"/>
  <c r="B239" i="9"/>
  <c r="B240" i="9"/>
  <c r="B243" i="9"/>
  <c r="B244" i="9"/>
  <c r="B247" i="9"/>
  <c r="B248" i="9"/>
  <c r="B251" i="9"/>
  <c r="B252" i="9"/>
  <c r="B255" i="9"/>
  <c r="B256" i="9"/>
  <c r="B259" i="9"/>
  <c r="F269" i="9"/>
  <c r="B269" i="9" s="1"/>
  <c r="F245" i="9"/>
  <c r="B245" i="9" s="1"/>
  <c r="F249" i="9"/>
  <c r="B249" i="9" s="1"/>
  <c r="F250" i="9"/>
  <c r="B250" i="9" s="1"/>
  <c r="F253" i="9"/>
  <c r="F254" i="9"/>
  <c r="B254" i="9" s="1"/>
  <c r="F257" i="9"/>
  <c r="B257" i="9" s="1"/>
  <c r="F258" i="9"/>
  <c r="B258" i="9" s="1"/>
  <c r="F261" i="9"/>
  <c r="B261" i="9" s="1"/>
  <c r="B267" i="9"/>
  <c r="F277" i="9"/>
  <c r="D1469" i="1" l="1"/>
  <c r="C1469" i="1"/>
  <c r="H1469" i="1" s="1"/>
  <c r="I1477" i="1"/>
  <c r="I1474" i="1"/>
  <c r="H1470" i="1"/>
  <c r="G1470" i="1"/>
  <c r="I1471" i="1"/>
  <c r="I1468" i="1"/>
  <c r="D1453" i="1"/>
  <c r="I30" i="3"/>
  <c r="E5" i="7"/>
  <c r="I29" i="3" s="1"/>
  <c r="I1467" i="1"/>
  <c r="I1466" i="1"/>
  <c r="I1464" i="1"/>
  <c r="C1453" i="1"/>
  <c r="H1453" i="1" s="1"/>
  <c r="D5" i="7"/>
  <c r="C1436" i="1" s="1"/>
  <c r="H1454" i="1"/>
  <c r="I1451" i="1"/>
  <c r="C1437" i="1"/>
  <c r="H1437" i="1" s="1"/>
  <c r="I1447" i="1"/>
  <c r="G1517" i="1"/>
  <c r="H19" i="9"/>
  <c r="E19" i="9" s="1"/>
  <c r="B19" i="9" s="1"/>
  <c r="G313" i="9"/>
  <c r="E313" i="9" s="1"/>
  <c r="E312" i="9" s="1"/>
  <c r="I34" i="3"/>
  <c r="G1481" i="1"/>
  <c r="G314" i="9"/>
  <c r="E314" i="9" s="1"/>
  <c r="B314" i="9" s="1"/>
  <c r="H1483" i="1"/>
  <c r="G1483" i="1"/>
  <c r="E21" i="9"/>
  <c r="B21" i="9" s="1"/>
  <c r="G411" i="1"/>
  <c r="H411" i="1"/>
  <c r="G173" i="1"/>
  <c r="E151" i="4"/>
  <c r="D148" i="1"/>
  <c r="F152" i="4"/>
  <c r="F106" i="4"/>
  <c r="G108" i="1"/>
  <c r="H108" i="1"/>
  <c r="E6" i="4"/>
  <c r="I16" i="3" s="1"/>
  <c r="F141" i="6"/>
  <c r="H28" i="3"/>
  <c r="C1435" i="1"/>
  <c r="G318" i="9"/>
  <c r="E318" i="9" s="1"/>
  <c r="F245" i="5"/>
  <c r="C1222" i="1"/>
  <c r="F118" i="5"/>
  <c r="C1096" i="1"/>
  <c r="F580" i="4"/>
  <c r="C574" i="1"/>
  <c r="H1524" i="1"/>
  <c r="G1524" i="1"/>
  <c r="F459" i="4"/>
  <c r="C453" i="1"/>
  <c r="F133" i="4"/>
  <c r="C129" i="1"/>
  <c r="D68" i="5"/>
  <c r="F215" i="4"/>
  <c r="C211" i="1"/>
  <c r="F213" i="9"/>
  <c r="B213" i="9" s="1"/>
  <c r="E237" i="5"/>
  <c r="E175" i="5" s="1"/>
  <c r="D1152" i="1" s="1"/>
  <c r="D1215" i="1"/>
  <c r="E68" i="5"/>
  <c r="D1065" i="1"/>
  <c r="F12" i="5"/>
  <c r="C990" i="1"/>
  <c r="I35" i="3"/>
  <c r="C1518" i="1"/>
  <c r="F196" i="4"/>
  <c r="D151" i="4"/>
  <c r="C192" i="1"/>
  <c r="F252" i="4"/>
  <c r="C248" i="1"/>
  <c r="F82" i="4"/>
  <c r="C78" i="1"/>
  <c r="K1451" i="9"/>
  <c r="F644" i="4"/>
  <c r="C638" i="1"/>
  <c r="F263" i="4"/>
  <c r="C259" i="1"/>
  <c r="I1441" i="1"/>
  <c r="E166" i="9"/>
  <c r="B166" i="9" s="1"/>
  <c r="D237" i="5"/>
  <c r="G308" i="9"/>
  <c r="E308" i="9" s="1"/>
  <c r="B308" i="9" s="1"/>
  <c r="F177" i="5"/>
  <c r="D176" i="5"/>
  <c r="C1154" i="1"/>
  <c r="F238" i="5"/>
  <c r="F363" i="4"/>
  <c r="C358" i="1"/>
  <c r="F311" i="4"/>
  <c r="C306" i="1"/>
  <c r="F50" i="4"/>
  <c r="D6" i="4"/>
  <c r="C46" i="1"/>
  <c r="D7" i="5"/>
  <c r="F421" i="4"/>
  <c r="D420" i="4"/>
  <c r="C415" i="1"/>
  <c r="H102" i="1"/>
  <c r="G102" i="1"/>
  <c r="I1457" i="1"/>
  <c r="I1449" i="1"/>
  <c r="I1479" i="1"/>
  <c r="I22" i="3"/>
  <c r="D1153" i="1"/>
  <c r="F114" i="6"/>
  <c r="H27" i="3"/>
  <c r="C1408" i="1"/>
  <c r="F484" i="4"/>
  <c r="C478" i="1"/>
  <c r="D350" i="4"/>
  <c r="F351" i="4"/>
  <c r="C346" i="1"/>
  <c r="F299" i="4"/>
  <c r="D298" i="4"/>
  <c r="C294" i="1"/>
  <c r="D528" i="4"/>
  <c r="F472" i="4"/>
  <c r="C466" i="1"/>
  <c r="F643" i="4"/>
  <c r="C637" i="1"/>
  <c r="I1462" i="1"/>
  <c r="E420" i="4"/>
  <c r="I1443" i="1"/>
  <c r="I1439" i="1"/>
  <c r="G1469" i="1" l="1"/>
  <c r="D1436" i="1"/>
  <c r="G1436" i="1" s="1"/>
  <c r="H29" i="3"/>
  <c r="G316" i="9"/>
  <c r="E316" i="9" s="1"/>
  <c r="E315" i="9" s="1"/>
  <c r="I10" i="3" s="1"/>
  <c r="G1453" i="1"/>
  <c r="G1437" i="1"/>
  <c r="B313" i="9"/>
  <c r="G148" i="1"/>
  <c r="H148" i="1"/>
  <c r="D147" i="1"/>
  <c r="E289" i="4"/>
  <c r="E290" i="4" s="1"/>
  <c r="D286" i="1" s="1"/>
  <c r="I17" i="3"/>
  <c r="E412" i="4"/>
  <c r="D2" i="1"/>
  <c r="H294" i="1"/>
  <c r="G294" i="1"/>
  <c r="D636" i="4"/>
  <c r="F528" i="4"/>
  <c r="C522" i="1"/>
  <c r="H248" i="1"/>
  <c r="G248" i="1"/>
  <c r="G192" i="1"/>
  <c r="H192" i="1"/>
  <c r="I21" i="3"/>
  <c r="D1046" i="1"/>
  <c r="E6" i="5"/>
  <c r="H211" i="1"/>
  <c r="G211" i="1"/>
  <c r="G1435" i="1"/>
  <c r="H1435" i="1"/>
  <c r="D408" i="4"/>
  <c r="F350" i="4"/>
  <c r="C345" i="1"/>
  <c r="G478" i="1"/>
  <c r="H478" i="1"/>
  <c r="F7" i="5"/>
  <c r="D6" i="5"/>
  <c r="H20" i="3"/>
  <c r="C985" i="1"/>
  <c r="G306" i="1"/>
  <c r="H306" i="1"/>
  <c r="H259" i="1"/>
  <c r="G259" i="1"/>
  <c r="D289" i="4"/>
  <c r="F151" i="4"/>
  <c r="H17" i="3"/>
  <c r="C147" i="1"/>
  <c r="H990" i="1"/>
  <c r="G990" i="1"/>
  <c r="G1215" i="1"/>
  <c r="H1215" i="1"/>
  <c r="G453" i="1"/>
  <c r="H453" i="1"/>
  <c r="H574" i="1"/>
  <c r="G574" i="1"/>
  <c r="H1222" i="1"/>
  <c r="G1222" i="1"/>
  <c r="H637" i="1"/>
  <c r="G637" i="1"/>
  <c r="F298" i="4"/>
  <c r="D407" i="4"/>
  <c r="C293" i="1"/>
  <c r="E635" i="4"/>
  <c r="D629" i="1" s="1"/>
  <c r="D414" i="1"/>
  <c r="E636" i="4"/>
  <c r="D630" i="1" s="1"/>
  <c r="G466" i="1"/>
  <c r="H466" i="1"/>
  <c r="H1436" i="1"/>
  <c r="G346" i="1"/>
  <c r="H346" i="1"/>
  <c r="H415" i="1"/>
  <c r="G415" i="1"/>
  <c r="H46" i="1"/>
  <c r="G46" i="1"/>
  <c r="H1154" i="1"/>
  <c r="G1154" i="1"/>
  <c r="F237" i="5"/>
  <c r="H23" i="3"/>
  <c r="C1214" i="1"/>
  <c r="H78" i="1"/>
  <c r="G78" i="1"/>
  <c r="I23" i="3"/>
  <c r="D1214" i="1"/>
  <c r="F68" i="5"/>
  <c r="H21" i="3"/>
  <c r="C1046" i="1"/>
  <c r="G1408" i="1"/>
  <c r="H1408" i="1"/>
  <c r="H9" i="3"/>
  <c r="D635" i="4"/>
  <c r="F420" i="4"/>
  <c r="C414" i="1"/>
  <c r="F6" i="4"/>
  <c r="H16" i="3"/>
  <c r="D412" i="4"/>
  <c r="D290" i="4"/>
  <c r="C2" i="1"/>
  <c r="G358" i="1"/>
  <c r="H358" i="1"/>
  <c r="F176" i="5"/>
  <c r="D175" i="5"/>
  <c r="H22" i="3"/>
  <c r="C1153" i="1"/>
  <c r="E639" i="4"/>
  <c r="H638" i="1"/>
  <c r="G638" i="1"/>
  <c r="H1518" i="1"/>
  <c r="G1518" i="1"/>
  <c r="H11" i="3"/>
  <c r="G1065" i="1"/>
  <c r="H1065" i="1"/>
  <c r="H129" i="1"/>
  <c r="G129" i="1"/>
  <c r="H1096" i="1"/>
  <c r="G1096" i="1"/>
  <c r="E317" i="9"/>
  <c r="B318" i="9"/>
  <c r="B316" i="9" l="1"/>
  <c r="D285" i="1"/>
  <c r="E413" i="4"/>
  <c r="E415" i="4" s="1"/>
  <c r="D410" i="1" s="1"/>
  <c r="E291" i="4"/>
  <c r="D287" i="1" s="1"/>
  <c r="D407" i="1"/>
  <c r="H278" i="9"/>
  <c r="D984" i="1"/>
  <c r="D633" i="1"/>
  <c r="H1153" i="1"/>
  <c r="G1153" i="1"/>
  <c r="D639" i="4"/>
  <c r="D414" i="4"/>
  <c r="F412" i="4"/>
  <c r="C407" i="1"/>
  <c r="G414" i="1"/>
  <c r="H414" i="1"/>
  <c r="F407" i="4"/>
  <c r="C402" i="1"/>
  <c r="G285" i="9"/>
  <c r="E285" i="9" s="1"/>
  <c r="B285" i="9" s="1"/>
  <c r="G278" i="9"/>
  <c r="F6" i="5"/>
  <c r="C984" i="1"/>
  <c r="G345" i="1"/>
  <c r="H345" i="1"/>
  <c r="F636" i="4"/>
  <c r="C630" i="1"/>
  <c r="H1214" i="1"/>
  <c r="G1214" i="1"/>
  <c r="D413" i="4"/>
  <c r="F289" i="4"/>
  <c r="D291" i="4"/>
  <c r="C285" i="1"/>
  <c r="F290" i="4"/>
  <c r="C286" i="1"/>
  <c r="K3" i="9"/>
  <c r="I9" i="3"/>
  <c r="G293" i="1"/>
  <c r="H293" i="1"/>
  <c r="N3" i="9"/>
  <c r="I11" i="3"/>
  <c r="F175" i="5"/>
  <c r="C1152" i="1"/>
  <c r="G2" i="1"/>
  <c r="H2" i="1"/>
  <c r="F635" i="4"/>
  <c r="C629" i="1"/>
  <c r="H1046" i="1"/>
  <c r="G1046" i="1"/>
  <c r="H147" i="1"/>
  <c r="G147" i="1"/>
  <c r="H985" i="1"/>
  <c r="G985" i="1"/>
  <c r="F408" i="4"/>
  <c r="C403" i="1"/>
  <c r="H522" i="1"/>
  <c r="G522" i="1"/>
  <c r="E278" i="9" l="1"/>
  <c r="E277" i="9" s="1"/>
  <c r="D408" i="1"/>
  <c r="E414" i="4"/>
  <c r="D409" i="1" s="1"/>
  <c r="E640" i="4"/>
  <c r="H403" i="1"/>
  <c r="G403" i="1"/>
  <c r="H285" i="1"/>
  <c r="G285" i="1"/>
  <c r="F414" i="4"/>
  <c r="C409" i="1"/>
  <c r="F291" i="4"/>
  <c r="C287" i="1"/>
  <c r="F639" i="4"/>
  <c r="C633" i="1"/>
  <c r="H629" i="1"/>
  <c r="G629" i="1"/>
  <c r="H1152" i="1"/>
  <c r="G1152" i="1"/>
  <c r="H286" i="1"/>
  <c r="G286" i="1"/>
  <c r="B278" i="9"/>
  <c r="H630" i="1"/>
  <c r="G630" i="1"/>
  <c r="H8" i="3"/>
  <c r="H984" i="1"/>
  <c r="G984" i="1"/>
  <c r="H402" i="1"/>
  <c r="G402" i="1"/>
  <c r="H407" i="1"/>
  <c r="G407" i="1"/>
  <c r="D640" i="4"/>
  <c r="D415" i="4"/>
  <c r="F413" i="4"/>
  <c r="C408" i="1"/>
  <c r="E642" i="4" l="1"/>
  <c r="D634" i="1"/>
  <c r="E641" i="4"/>
  <c r="M3" i="9"/>
  <c r="I8" i="3"/>
  <c r="H633" i="1"/>
  <c r="G633" i="1"/>
  <c r="F415" i="4"/>
  <c r="C410" i="1"/>
  <c r="G408" i="1"/>
  <c r="H408" i="1"/>
  <c r="H287" i="1"/>
  <c r="G287" i="1"/>
  <c r="D642" i="4"/>
  <c r="F640" i="4"/>
  <c r="C634" i="1"/>
  <c r="D641" i="4"/>
  <c r="H409" i="1"/>
  <c r="G409" i="1"/>
  <c r="E645" i="4" l="1"/>
  <c r="D635" i="1"/>
  <c r="E646" i="4"/>
  <c r="D636" i="1"/>
  <c r="F642" i="4"/>
  <c r="D646" i="4"/>
  <c r="C636" i="1"/>
  <c r="F641" i="4"/>
  <c r="D645" i="4"/>
  <c r="C635" i="1"/>
  <c r="H634" i="1"/>
  <c r="G634" i="1"/>
  <c r="G410" i="1"/>
  <c r="H410" i="1"/>
  <c r="G276" i="9" l="1"/>
  <c r="E276" i="9" s="1"/>
  <c r="B276" i="9" s="1"/>
  <c r="D640" i="1"/>
  <c r="I19" i="3"/>
  <c r="D639" i="1"/>
  <c r="I18" i="3"/>
  <c r="H636" i="1"/>
  <c r="G636" i="1"/>
  <c r="H635" i="1"/>
  <c r="G635" i="1"/>
  <c r="F646" i="4"/>
  <c r="H19" i="3"/>
  <c r="C640" i="1"/>
  <c r="F645" i="4"/>
  <c r="H18" i="3"/>
  <c r="C639" i="1"/>
  <c r="H7" i="3" l="1"/>
  <c r="J3" i="9" s="1"/>
  <c r="H640" i="1"/>
  <c r="G640" i="1"/>
  <c r="H639" i="1"/>
  <c r="G639" i="1"/>
  <c r="M272" i="9" l="1"/>
  <c r="L272" i="9"/>
  <c r="H274" i="9"/>
  <c r="G274" i="9"/>
  <c r="G18" i="9"/>
  <c r="H18" i="9"/>
  <c r="J17" i="9"/>
  <c r="I7" i="9"/>
  <c r="K13" i="9"/>
  <c r="J7" i="9"/>
  <c r="I12" i="9"/>
  <c r="K7" i="9"/>
  <c r="J12" i="9"/>
  <c r="K8" i="9"/>
  <c r="J13" i="9"/>
  <c r="I13" i="9"/>
  <c r="K9" i="9"/>
  <c r="L15" i="9"/>
  <c r="I8" i="9"/>
  <c r="M15" i="9"/>
  <c r="H17" i="9"/>
  <c r="J8" i="9"/>
  <c r="G15" i="9"/>
  <c r="J9" i="9"/>
  <c r="H15" i="9"/>
  <c r="K12" i="9"/>
  <c r="K5" i="9"/>
  <c r="J10" i="9"/>
  <c r="M16" i="9"/>
  <c r="K10" i="9"/>
  <c r="G16" i="9"/>
  <c r="I9" i="9"/>
  <c r="H16" i="9"/>
  <c r="J5" i="9"/>
  <c r="L16" i="9"/>
  <c r="J6" i="9"/>
  <c r="I11" i="9"/>
  <c r="I17" i="9"/>
  <c r="K6" i="9"/>
  <c r="J11" i="9"/>
  <c r="I5" i="9"/>
  <c r="K11" i="9"/>
  <c r="I6" i="9"/>
  <c r="G17" i="9"/>
  <c r="E10" i="9" l="1"/>
  <c r="B10" i="9" s="1"/>
  <c r="E274" i="9"/>
  <c r="E17" i="9"/>
  <c r="B17" i="9" s="1"/>
  <c r="E9" i="9"/>
  <c r="B9" i="9" s="1"/>
  <c r="E13" i="9"/>
  <c r="B13" i="9" s="1"/>
  <c r="F16" i="9"/>
  <c r="F272" i="9"/>
  <c r="B272" i="9" s="1"/>
  <c r="E5" i="9"/>
  <c r="B5" i="9" s="1"/>
  <c r="E6" i="9"/>
  <c r="B6" i="9" s="1"/>
  <c r="E16" i="9"/>
  <c r="B16" i="9" s="1"/>
  <c r="E15" i="9"/>
  <c r="E8" i="9"/>
  <c r="B8" i="9" s="1"/>
  <c r="E12" i="9"/>
  <c r="B12" i="9" s="1"/>
  <c r="B274" i="9"/>
  <c r="E20" i="9"/>
  <c r="I7" i="3" s="1"/>
  <c r="F15" i="9"/>
  <c r="E7" i="9"/>
  <c r="B7" i="9" s="1"/>
  <c r="E11" i="9"/>
  <c r="B11" i="9" s="1"/>
  <c r="E18" i="9"/>
  <c r="B18" i="9" s="1"/>
  <c r="F20" i="9" l="1"/>
  <c r="F14" i="9"/>
  <c r="E4" i="9"/>
  <c r="B15" i="9"/>
  <c r="E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<sst xmlns="http://schemas.openxmlformats.org/spreadsheetml/2006/main" count="4374" uniqueCount="3427">
  <si>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</si>
  <si>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</si>
  <si>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</si>
  <si>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</si>
  <si>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</si>
  <si>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</si>
  <si>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</si>
  <si>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</si>
  <si>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</si>
  <si>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</si>
  <si>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</si>
  <si>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</si>
  <si>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</si>
  <si>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</si>
  <si>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</si>
  <si>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</si>
  <si>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</si>
  <si>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</si>
  <si>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</si>
  <si>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</si>
  <si>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</si>
  <si>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</si>
  <si>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</si>
  <si>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</si>
  <si>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</si>
  <si>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</si>
  <si>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</si>
  <si>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</si>
  <si>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</si>
  <si>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</si>
  <si>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</si>
  <si>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MUZEJ OPĆINE JELSA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</si>
  <si>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</si>
  <si>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</si>
  <si>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</si>
  <si>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</si>
  <si>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</si>
  <si>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</si>
  <si>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</si>
  <si>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</si>
  <si>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</si>
  <si>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</si>
  <si>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</si>
  <si>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</si>
  <si>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</si>
  <si>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</si>
  <si>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</si>
  <si>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</si>
  <si>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</si>
  <si>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47220 - MUZEJ OPĆINE JELSA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</si>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</sst>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183798.66999999998</v>
      </c>
      <c r="D2" s="6">
        <f>'PR-RAS'!E6</f>
        <v>210902.38</v>
      </c>
      <c r="E2" s="6">
        <v>0</v>
      </c>
      <c r="F2" s="6">
        <v>0</v>
      </c>
      <c r="G2" s="7">
        <f t="shared" ref="G2:G264" si="0">(B2/1000)*(C2*1+D2*2)</f>
        <v>605.60343</v>
      </c>
      <c r="H2" s="7">
        <f t="shared" ref="H2:H264" si="1">ABS(C2-ROUND(C2,0))+ABS(D2-ROUND(D2,0))</f>
        <v>0.71000000002095476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40411.410000000003</v>
      </c>
      <c r="D46" s="1">
        <f>'PR-RAS'!E50</f>
        <v>62500</v>
      </c>
      <c r="E46" s="1">
        <v>0</v>
      </c>
      <c r="F46" s="1">
        <v>0</v>
      </c>
      <c r="G46" s="2">
        <f t="shared" si="0"/>
        <v>7443.5134499999995</v>
      </c>
      <c r="H46" s="2">
        <f t="shared" si="1"/>
        <v>0.41000000000349246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40411.410000000003</v>
      </c>
      <c r="D64" s="1">
        <f>'PR-RAS'!E68</f>
        <v>62500</v>
      </c>
      <c r="E64" s="1">
        <v>0</v>
      </c>
      <c r="F64" s="1">
        <v>0</v>
      </c>
      <c r="G64" s="2">
        <f t="shared" si="0"/>
        <v>10420.918830000001</v>
      </c>
      <c r="H64" s="2">
        <f t="shared" si="1"/>
        <v>0.41000000000349246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40411.410000000003</v>
      </c>
      <c r="D65" s="1">
        <f>'PR-RAS'!E69</f>
        <v>62500</v>
      </c>
      <c r="E65" s="1">
        <v>0</v>
      </c>
      <c r="F65" s="1">
        <v>0</v>
      </c>
      <c r="G65" s="2">
        <f t="shared" si="0"/>
        <v>10586.330240000001</v>
      </c>
      <c r="H65" s="2">
        <f t="shared" si="1"/>
        <v>0.41000000000349246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0.04</v>
      </c>
      <c r="E78" s="1">
        <v>0</v>
      </c>
      <c r="F78" s="1">
        <v>0</v>
      </c>
      <c r="G78" s="2">
        <f t="shared" si="0"/>
        <v>7.7000000000000002E-3</v>
      </c>
      <c r="H78" s="2">
        <f t="shared" si="1"/>
        <v>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0.04</v>
      </c>
      <c r="E79" s="1">
        <v>0</v>
      </c>
      <c r="F79" s="1">
        <v>0</v>
      </c>
      <c r="G79" s="2">
        <f t="shared" si="0"/>
        <v>7.8000000000000005E-3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0.04</v>
      </c>
      <c r="E81" s="1">
        <v>0</v>
      </c>
      <c r="F81" s="1">
        <v>0</v>
      </c>
      <c r="G81" s="2">
        <f t="shared" si="0"/>
        <v>8.0000000000000002E-3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5698</v>
      </c>
      <c r="D102" s="1">
        <f>'PR-RAS'!E106</f>
        <v>5564.42</v>
      </c>
      <c r="E102" s="1">
        <v>0</v>
      </c>
      <c r="F102" s="1">
        <v>0</v>
      </c>
      <c r="G102" s="2">
        <f t="shared" si="0"/>
        <v>1699.5108400000001</v>
      </c>
      <c r="H102" s="2">
        <f t="shared" si="1"/>
        <v>0.42000000000007276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5698</v>
      </c>
      <c r="D108" s="1">
        <f>'PR-RAS'!E112</f>
        <v>5564.42</v>
      </c>
      <c r="E108" s="1">
        <v>0</v>
      </c>
      <c r="F108" s="1">
        <v>0</v>
      </c>
      <c r="G108" s="2">
        <f t="shared" si="0"/>
        <v>1800.4718800000001</v>
      </c>
      <c r="H108" s="2">
        <f t="shared" si="1"/>
        <v>0.42000000000007276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5698</v>
      </c>
      <c r="D113" s="1">
        <f>'PR-RAS'!E117</f>
        <v>5564.42</v>
      </c>
      <c r="E113" s="1">
        <v>0</v>
      </c>
      <c r="F113" s="1">
        <v>0</v>
      </c>
      <c r="G113" s="2">
        <f t="shared" si="0"/>
        <v>1884.60608</v>
      </c>
      <c r="H113" s="2">
        <f t="shared" si="1"/>
        <v>0.42000000000007276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137689.24</v>
      </c>
      <c r="D129" s="1">
        <f>'PR-RAS'!E133</f>
        <v>142837.92000000001</v>
      </c>
      <c r="E129" s="1">
        <v>0</v>
      </c>
      <c r="F129" s="1">
        <v>0</v>
      </c>
      <c r="G129" s="2">
        <f t="shared" si="0"/>
        <v>54190.730240000004</v>
      </c>
      <c r="H129" s="2">
        <f t="shared" si="1"/>
        <v>0.31999999997788109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137689.24</v>
      </c>
      <c r="D130" s="1">
        <f>'PR-RAS'!E134</f>
        <v>142837.92000000001</v>
      </c>
      <c r="E130" s="1">
        <v>0</v>
      </c>
      <c r="F130" s="1">
        <v>0</v>
      </c>
      <c r="G130" s="2">
        <f t="shared" si="0"/>
        <v>54614.09532</v>
      </c>
      <c r="H130" s="2">
        <f t="shared" si="1"/>
        <v>0.31999999997788109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114707.99</v>
      </c>
      <c r="D131" s="1">
        <f>'PR-RAS'!E135</f>
        <v>142837.92000000001</v>
      </c>
      <c r="E131" s="1">
        <v>0</v>
      </c>
      <c r="F131" s="1">
        <v>0</v>
      </c>
      <c r="G131" s="2">
        <f t="shared" si="0"/>
        <v>52049.897900000004</v>
      </c>
      <c r="H131" s="2">
        <f t="shared" si="1"/>
        <v>8.9999999981955625E-2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22981.25</v>
      </c>
      <c r="D132" s="1">
        <f>'PR-RAS'!E136</f>
        <v>0</v>
      </c>
      <c r="E132" s="1">
        <v>0</v>
      </c>
      <c r="F132" s="1">
        <v>0</v>
      </c>
      <c r="G132" s="2">
        <f t="shared" si="0"/>
        <v>3010.5437500000003</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169478.31999999998</v>
      </c>
      <c r="D147" s="1">
        <f>'PR-RAS'!E151</f>
        <v>218022.12</v>
      </c>
      <c r="E147" s="1">
        <v>0</v>
      </c>
      <c r="F147" s="1">
        <v>0</v>
      </c>
      <c r="G147" s="2">
        <f t="shared" si="0"/>
        <v>88406.293759999986</v>
      </c>
      <c r="H147" s="2">
        <f t="shared" si="1"/>
        <v>0.43999999997322448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74897.09</v>
      </c>
      <c r="D148" s="1">
        <f>'PR-RAS'!E152</f>
        <v>70380.740000000005</v>
      </c>
      <c r="E148" s="1">
        <v>0</v>
      </c>
      <c r="F148" s="1">
        <v>0</v>
      </c>
      <c r="G148" s="2">
        <f t="shared" si="0"/>
        <v>31701.809789999999</v>
      </c>
      <c r="H148" s="2">
        <f t="shared" si="1"/>
        <v>0.34999999999126885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63516.79</v>
      </c>
      <c r="D149" s="1">
        <f>'PR-RAS'!E153</f>
        <v>59210.94</v>
      </c>
      <c r="E149" s="1">
        <v>0</v>
      </c>
      <c r="F149" s="1">
        <v>0</v>
      </c>
      <c r="G149" s="2">
        <f t="shared" si="0"/>
        <v>26926.923160000002</v>
      </c>
      <c r="H149" s="2">
        <f t="shared" si="1"/>
        <v>0.26999999999679858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63516.79</v>
      </c>
      <c r="D150" s="1">
        <f>'PR-RAS'!E154</f>
        <v>59210.94</v>
      </c>
      <c r="E150" s="1">
        <v>0</v>
      </c>
      <c r="F150" s="1">
        <v>0</v>
      </c>
      <c r="G150" s="2">
        <f t="shared" si="0"/>
        <v>27108.861830000002</v>
      </c>
      <c r="H150" s="2">
        <f t="shared" si="1"/>
        <v>0.26999999999679858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900</v>
      </c>
      <c r="D154" s="1">
        <f>'PR-RAS'!E158</f>
        <v>1400</v>
      </c>
      <c r="E154" s="1">
        <v>0</v>
      </c>
      <c r="F154" s="1">
        <v>0</v>
      </c>
      <c r="G154" s="2">
        <f t="shared" si="0"/>
        <v>566.1</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10480.299999999999</v>
      </c>
      <c r="D155" s="1">
        <f>'PR-RAS'!E159</f>
        <v>9769.7999999999993</v>
      </c>
      <c r="E155" s="1">
        <v>0</v>
      </c>
      <c r="F155" s="1">
        <v>0</v>
      </c>
      <c r="G155" s="2">
        <f t="shared" si="0"/>
        <v>4623.0645999999997</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10480.299999999999</v>
      </c>
      <c r="D157" s="1">
        <f>'PR-RAS'!E161</f>
        <v>9769.7999999999993</v>
      </c>
      <c r="E157" s="1">
        <v>0</v>
      </c>
      <c r="F157" s="1">
        <v>0</v>
      </c>
      <c r="G157" s="2">
        <f t="shared" si="0"/>
        <v>4683.1043999999993</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94072.709999999992</v>
      </c>
      <c r="D159" s="1">
        <f>'PR-RAS'!E163</f>
        <v>147182.44999999998</v>
      </c>
      <c r="E159" s="1">
        <v>0</v>
      </c>
      <c r="F159" s="1">
        <v>0</v>
      </c>
      <c r="G159" s="2">
        <f t="shared" si="0"/>
        <v>61373.142379999998</v>
      </c>
      <c r="H159" s="2">
        <f t="shared" si="1"/>
        <v>0.73999999999068677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4568.93</v>
      </c>
      <c r="D160" s="1">
        <f>'PR-RAS'!E164</f>
        <v>4915.5</v>
      </c>
      <c r="E160" s="1">
        <v>0</v>
      </c>
      <c r="F160" s="1">
        <v>0</v>
      </c>
      <c r="G160" s="2">
        <f t="shared" si="0"/>
        <v>2289.58887</v>
      </c>
      <c r="H160" s="2">
        <f t="shared" si="1"/>
        <v>0.56999999999970896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1935.61</v>
      </c>
      <c r="D161" s="1">
        <f>'PR-RAS'!E165</f>
        <v>964.74</v>
      </c>
      <c r="E161" s="1">
        <v>0</v>
      </c>
      <c r="F161" s="1">
        <v>0</v>
      </c>
      <c r="G161" s="2">
        <f t="shared" si="0"/>
        <v>618.4144</v>
      </c>
      <c r="H161" s="2">
        <f t="shared" si="1"/>
        <v>0.65000000000009095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2633.32</v>
      </c>
      <c r="D162" s="1">
        <f>'PR-RAS'!E166</f>
        <v>3950.76</v>
      </c>
      <c r="E162" s="1">
        <v>0</v>
      </c>
      <c r="F162" s="1">
        <v>0</v>
      </c>
      <c r="G162" s="2">
        <f t="shared" si="0"/>
        <v>1696.10924</v>
      </c>
      <c r="H162" s="2">
        <f t="shared" si="1"/>
        <v>0.55999999999994543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2455.02</v>
      </c>
      <c r="D165" s="1">
        <f>'PR-RAS'!E169</f>
        <v>2488.8199999999997</v>
      </c>
      <c r="E165" s="1">
        <v>0</v>
      </c>
      <c r="F165" s="1">
        <v>0</v>
      </c>
      <c r="G165" s="2">
        <f t="shared" si="0"/>
        <v>1218.95624</v>
      </c>
      <c r="H165" s="2">
        <f t="shared" si="1"/>
        <v>0.20000000000027285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849.83</v>
      </c>
      <c r="D166" s="1">
        <f>'PR-RAS'!E170</f>
        <v>1466.99</v>
      </c>
      <c r="E166" s="1">
        <v>0</v>
      </c>
      <c r="F166" s="1">
        <v>0</v>
      </c>
      <c r="G166" s="2">
        <f t="shared" si="0"/>
        <v>624.32865000000004</v>
      </c>
      <c r="H166" s="2">
        <f t="shared" si="1"/>
        <v>0.17999999999994998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1580.19</v>
      </c>
      <c r="D169" s="1">
        <f>'PR-RAS'!E173</f>
        <v>999.34</v>
      </c>
      <c r="E169" s="1">
        <v>0</v>
      </c>
      <c r="F169" s="1">
        <v>0</v>
      </c>
      <c r="G169" s="2">
        <f t="shared" si="0"/>
        <v>601.25016000000005</v>
      </c>
      <c r="H169" s="2">
        <f t="shared" si="1"/>
        <v>0.5300000000000864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v>
      </c>
      <c r="D170" s="1">
        <f>'PR-RAS'!E174</f>
        <v>22.49</v>
      </c>
      <c r="E170" s="1">
        <v>0</v>
      </c>
      <c r="F170" s="1">
        <v>0</v>
      </c>
      <c r="G170" s="2">
        <f t="shared" si="0"/>
        <v>11.826619999999998</v>
      </c>
      <c r="H170" s="2">
        <f t="shared" si="1"/>
        <v>0.48999999999999844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72750.69</v>
      </c>
      <c r="D173" s="1">
        <f>'PR-RAS'!E177</f>
        <v>129535.76</v>
      </c>
      <c r="E173" s="1">
        <v>0</v>
      </c>
      <c r="F173" s="1">
        <v>0</v>
      </c>
      <c r="G173" s="2">
        <f t="shared" si="0"/>
        <v>57073.420119999988</v>
      </c>
      <c r="H173" s="2">
        <f t="shared" si="1"/>
        <v>0.55000000000291038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1066.6199999999999</v>
      </c>
      <c r="D174" s="1">
        <f>'PR-RAS'!E178</f>
        <v>1174.3800000000001</v>
      </c>
      <c r="E174" s="1">
        <v>0</v>
      </c>
      <c r="F174" s="1">
        <v>0</v>
      </c>
      <c r="G174" s="2">
        <f t="shared" si="0"/>
        <v>590.86073999999996</v>
      </c>
      <c r="H174" s="2">
        <f t="shared" si="1"/>
        <v>0.76000000000021828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39122.089999999997</v>
      </c>
      <c r="D175" s="1">
        <f>'PR-RAS'!E179</f>
        <v>47423.13</v>
      </c>
      <c r="E175" s="1">
        <v>0</v>
      </c>
      <c r="F175" s="1">
        <v>0</v>
      </c>
      <c r="G175" s="2">
        <f t="shared" si="0"/>
        <v>23310.492899999994</v>
      </c>
      <c r="H175" s="2">
        <f t="shared" si="1"/>
        <v>0.2199999999938882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121.15</v>
      </c>
      <c r="D177" s="1">
        <f>'PR-RAS'!E181</f>
        <v>112.4</v>
      </c>
      <c r="E177" s="1">
        <v>0</v>
      </c>
      <c r="F177" s="1">
        <v>0</v>
      </c>
      <c r="G177" s="2">
        <f t="shared" si="0"/>
        <v>60.887200000000007</v>
      </c>
      <c r="H177" s="2">
        <f t="shared" si="1"/>
        <v>0.55000000000001137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19553.990000000002</v>
      </c>
      <c r="D180" s="1">
        <f>'PR-RAS'!E184</f>
        <v>49908.99</v>
      </c>
      <c r="E180" s="1">
        <v>0</v>
      </c>
      <c r="F180" s="1">
        <v>0</v>
      </c>
      <c r="G180" s="2">
        <f t="shared" si="0"/>
        <v>21367.582630000001</v>
      </c>
      <c r="H180" s="2">
        <f t="shared" si="1"/>
        <v>2.0000000000436557E-2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1573.2</v>
      </c>
      <c r="D181" s="1">
        <f>'PR-RAS'!E185</f>
        <v>1573.2</v>
      </c>
      <c r="E181" s="1">
        <v>0</v>
      </c>
      <c r="F181" s="1">
        <v>0</v>
      </c>
      <c r="G181" s="2">
        <f t="shared" si="0"/>
        <v>849.52800000000002</v>
      </c>
      <c r="H181" s="2">
        <f t="shared" si="1"/>
        <v>0.40000000000009095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11313.64</v>
      </c>
      <c r="D182" s="1">
        <f>'PR-RAS'!E186</f>
        <v>29343.66</v>
      </c>
      <c r="E182" s="1">
        <v>0</v>
      </c>
      <c r="F182" s="1">
        <v>0</v>
      </c>
      <c r="G182" s="2">
        <f t="shared" si="0"/>
        <v>12670.173759999998</v>
      </c>
      <c r="H182" s="2">
        <f t="shared" si="1"/>
        <v>0.7000000000007276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14298.07</v>
      </c>
      <c r="D184" s="1">
        <f>'PR-RAS'!E188</f>
        <v>10242.370000000001</v>
      </c>
      <c r="E184" s="1">
        <v>0</v>
      </c>
      <c r="F184" s="1">
        <v>0</v>
      </c>
      <c r="G184" s="2">
        <f t="shared" si="0"/>
        <v>6365.2542299999996</v>
      </c>
      <c r="H184" s="2">
        <f t="shared" si="1"/>
        <v>0.44000000000050932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470.03</v>
      </c>
      <c r="D186" s="1">
        <f>'PR-RAS'!E190</f>
        <v>1054.44</v>
      </c>
      <c r="E186" s="1">
        <v>0</v>
      </c>
      <c r="F186" s="1">
        <v>0</v>
      </c>
      <c r="G186" s="2">
        <f t="shared" si="0"/>
        <v>477.09834999999998</v>
      </c>
      <c r="H186" s="2">
        <f t="shared" si="1"/>
        <v>0.47000000000002728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436.8</v>
      </c>
      <c r="D187" s="1">
        <f>'PR-RAS'!E191</f>
        <v>410.5</v>
      </c>
      <c r="E187" s="1">
        <v>0</v>
      </c>
      <c r="F187" s="1">
        <v>0</v>
      </c>
      <c r="G187" s="2">
        <f t="shared" si="0"/>
        <v>233.95079999999999</v>
      </c>
      <c r="H187" s="2">
        <f t="shared" si="1"/>
        <v>0.69999999999998863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13391.24</v>
      </c>
      <c r="D191" s="1">
        <f>'PR-RAS'!E195</f>
        <v>8777.43</v>
      </c>
      <c r="E191" s="1">
        <v>0</v>
      </c>
      <c r="F191" s="1">
        <v>0</v>
      </c>
      <c r="G191" s="2">
        <f t="shared" si="0"/>
        <v>5879.759</v>
      </c>
      <c r="H191" s="2">
        <f t="shared" si="1"/>
        <v>0.67000000000007276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508.52</v>
      </c>
      <c r="D192" s="1">
        <f>'PR-RAS'!E196</f>
        <v>458.93</v>
      </c>
      <c r="E192" s="1">
        <v>0</v>
      </c>
      <c r="F192" s="1">
        <v>0</v>
      </c>
      <c r="G192" s="2">
        <f t="shared" si="0"/>
        <v>272.43858</v>
      </c>
      <c r="H192" s="2">
        <f t="shared" si="1"/>
        <v>0.55000000000001137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508.52</v>
      </c>
      <c r="D206" s="1">
        <f>'PR-RAS'!E210</f>
        <v>458.93</v>
      </c>
      <c r="E206" s="1">
        <v>0</v>
      </c>
      <c r="F206" s="1">
        <v>0</v>
      </c>
      <c r="G206" s="2">
        <f t="shared" si="0"/>
        <v>292.40789999999998</v>
      </c>
      <c r="H206" s="2">
        <f t="shared" si="1"/>
        <v>0.55000000000001137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508.52</v>
      </c>
      <c r="D207" s="1">
        <f>'PR-RAS'!E211</f>
        <v>458.93</v>
      </c>
      <c r="E207" s="1">
        <v>0</v>
      </c>
      <c r="F207" s="1">
        <v>0</v>
      </c>
      <c r="G207" s="2">
        <f t="shared" si="0"/>
        <v>293.83427999999998</v>
      </c>
      <c r="H207" s="2">
        <f t="shared" si="1"/>
        <v>0.55000000000001137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169478.31999999998</v>
      </c>
      <c r="D285" s="1">
        <f>'PR-RAS'!E289</f>
        <v>218022.12</v>
      </c>
      <c r="E285" s="1">
        <v>0</v>
      </c>
      <c r="F285" s="1">
        <v>0</v>
      </c>
      <c r="G285" s="2">
        <f t="shared" si="8"/>
        <v>171968.40703999996</v>
      </c>
      <c r="H285" s="2">
        <f t="shared" si="9"/>
        <v>0.43999999997322448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14320.350000000006</v>
      </c>
      <c r="D286" s="1">
        <f>'PR-RAS'!E290</f>
        <v>0</v>
      </c>
      <c r="E286" s="1">
        <v>0</v>
      </c>
      <c r="F286" s="1">
        <v>0</v>
      </c>
      <c r="G286" s="2">
        <f t="shared" si="8"/>
        <v>4081.2997500000015</v>
      </c>
      <c r="H286" s="2">
        <f t="shared" si="9"/>
        <v>0.35000000000582077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7119.7399999999907</v>
      </c>
      <c r="E287" s="1">
        <v>0</v>
      </c>
      <c r="F287" s="1">
        <v>0</v>
      </c>
      <c r="G287" s="2">
        <f t="shared" si="8"/>
        <v>4072.4912799999943</v>
      </c>
      <c r="H287" s="2">
        <f t="shared" si="9"/>
        <v>0.26000000000931323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33193.82</v>
      </c>
      <c r="D288" s="1">
        <f>'PR-RAS'!E292</f>
        <v>9035.18</v>
      </c>
      <c r="E288" s="1">
        <v>0</v>
      </c>
      <c r="F288" s="1">
        <v>0</v>
      </c>
      <c r="G288" s="2">
        <f t="shared" si="8"/>
        <v>14712.819659999999</v>
      </c>
      <c r="H288" s="2">
        <f t="shared" si="9"/>
        <v>0.36000000000058208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38478.99</v>
      </c>
      <c r="D345" s="1">
        <f>'PR-RAS'!E350</f>
        <v>0</v>
      </c>
      <c r="E345" s="1">
        <v>0</v>
      </c>
      <c r="F345" s="1">
        <v>0</v>
      </c>
      <c r="G345" s="2">
        <f t="shared" si="8"/>
        <v>13236.772559999998</v>
      </c>
      <c r="H345" s="2">
        <f t="shared" si="9"/>
        <v>1.0000000002037268E-2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12608.76</v>
      </c>
      <c r="D358" s="1">
        <f>'PR-RAS'!E363</f>
        <v>0</v>
      </c>
      <c r="E358" s="1">
        <v>0</v>
      </c>
      <c r="F358" s="1">
        <v>0</v>
      </c>
      <c r="G358" s="2">
        <f t="shared" si="8"/>
        <v>4501.3273200000003</v>
      </c>
      <c r="H358" s="2">
        <f t="shared" si="9"/>
        <v>0.23999999999978172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12608.76</v>
      </c>
      <c r="D386" s="1">
        <f>'PR-RAS'!E391</f>
        <v>0</v>
      </c>
      <c r="E386" s="1">
        <v>0</v>
      </c>
      <c r="F386" s="1">
        <v>0</v>
      </c>
      <c r="G386" s="2">
        <f t="shared" si="8"/>
        <v>4854.3726000000006</v>
      </c>
      <c r="H386" s="2">
        <f t="shared" si="9"/>
        <v>0.23999999999978172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12608.76</v>
      </c>
      <c r="D388" s="1">
        <f>'PR-RAS'!E393</f>
        <v>0</v>
      </c>
      <c r="E388" s="1">
        <v>0</v>
      </c>
      <c r="F388" s="1">
        <v>0</v>
      </c>
      <c r="G388" s="2">
        <f t="shared" si="8"/>
        <v>4879.5901199999998</v>
      </c>
      <c r="H388" s="2">
        <f t="shared" si="9"/>
        <v>0.23999999999978172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25870.23</v>
      </c>
      <c r="D397" s="1">
        <f>'PR-RAS'!E402</f>
        <v>0</v>
      </c>
      <c r="E397" s="1">
        <v>0</v>
      </c>
      <c r="F397" s="1">
        <v>0</v>
      </c>
      <c r="G397" s="2">
        <f t="shared" si="8"/>
        <v>10244.611080000001</v>
      </c>
      <c r="H397" s="2">
        <f t="shared" si="9"/>
        <v>0.22999999999956344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25870.23</v>
      </c>
      <c r="D398" s="1">
        <f>'PR-RAS'!E403</f>
        <v>0</v>
      </c>
      <c r="E398" s="1">
        <v>0</v>
      </c>
      <c r="F398" s="1">
        <v>0</v>
      </c>
      <c r="G398" s="2">
        <f t="shared" si="8"/>
        <v>10270.481310000001</v>
      </c>
      <c r="H398" s="2">
        <f t="shared" si="9"/>
        <v>0.22999999999956344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38478.99</v>
      </c>
      <c r="D403" s="1">
        <f>'PR-RAS'!E408</f>
        <v>0</v>
      </c>
      <c r="E403" s="1">
        <v>0</v>
      </c>
      <c r="F403" s="1">
        <v>0</v>
      </c>
      <c r="G403" s="2">
        <f t="shared" si="8"/>
        <v>15468.553980000001</v>
      </c>
      <c r="H403" s="2">
        <f t="shared" si="9"/>
        <v>1.0000000002037268E-2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183798.66999999998</v>
      </c>
      <c r="D407" s="1">
        <f>'PR-RAS'!E412</f>
        <v>210902.38</v>
      </c>
      <c r="E407" s="1">
        <v>0</v>
      </c>
      <c r="F407" s="1">
        <v>0</v>
      </c>
      <c r="G407" s="2">
        <f t="shared" si="8"/>
        <v>245874.99257999999</v>
      </c>
      <c r="H407" s="2">
        <f t="shared" si="9"/>
        <v>0.71000000002095476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207957.30999999997</v>
      </c>
      <c r="D408" s="1">
        <f>'PR-RAS'!E413</f>
        <v>218022.12</v>
      </c>
      <c r="E408" s="1">
        <v>0</v>
      </c>
      <c r="F408" s="1">
        <v>0</v>
      </c>
      <c r="G408" s="2">
        <f t="shared" si="8"/>
        <v>262108.63084999996</v>
      </c>
      <c r="H408" s="2">
        <f t="shared" si="9"/>
        <v>0.42999999996391125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24158.639999999985</v>
      </c>
      <c r="D410" s="1">
        <f>'PR-RAS'!E415</f>
        <v>7119.7399999999907</v>
      </c>
      <c r="E410" s="1">
        <v>0</v>
      </c>
      <c r="F410" s="1">
        <v>0</v>
      </c>
      <c r="G410" s="2">
        <f t="shared" si="8"/>
        <v>15704.831079999985</v>
      </c>
      <c r="H410" s="2">
        <f t="shared" si="9"/>
        <v>0.62000000002444722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33193.82</v>
      </c>
      <c r="D411" s="1">
        <f>'PR-RAS'!E416</f>
        <v>9035.18</v>
      </c>
      <c r="E411" s="1">
        <v>0</v>
      </c>
      <c r="F411" s="1">
        <v>0</v>
      </c>
      <c r="G411" s="2">
        <f t="shared" si="8"/>
        <v>21018.3138</v>
      </c>
      <c r="H411" s="2">
        <f t="shared" si="9"/>
        <v>0.36000000000058208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183798.66999999998</v>
      </c>
      <c r="D633" s="1">
        <f>'PR-RAS'!E639</f>
        <v>210902.38</v>
      </c>
      <c r="E633" s="1">
        <v>0</v>
      </c>
      <c r="F633" s="1">
        <v>0</v>
      </c>
      <c r="G633" s="2">
        <f t="shared" si="10"/>
        <v>382741.36775999994</v>
      </c>
      <c r="H633" s="2">
        <f t="shared" si="11"/>
        <v>0.71000000002095476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207957.30999999997</v>
      </c>
      <c r="D634" s="1">
        <f>'PR-RAS'!E640</f>
        <v>218022.12</v>
      </c>
      <c r="E634" s="1">
        <v>0</v>
      </c>
      <c r="F634" s="1">
        <v>0</v>
      </c>
      <c r="G634" s="2">
        <f t="shared" si="10"/>
        <v>407652.98114999995</v>
      </c>
      <c r="H634" s="2">
        <f t="shared" si="11"/>
        <v>0.42999999996391125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24158.639999999985</v>
      </c>
      <c r="D636" s="1">
        <f>'PR-RAS'!E642</f>
        <v>7119.7399999999907</v>
      </c>
      <c r="E636" s="1">
        <v>0</v>
      </c>
      <c r="F636" s="1">
        <v>0</v>
      </c>
      <c r="G636" s="2">
        <f t="shared" si="10"/>
        <v>24382.806199999977</v>
      </c>
      <c r="H636" s="2">
        <f t="shared" si="11"/>
        <v>0.62000000002444722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33193.82</v>
      </c>
      <c r="D637" s="1">
        <f>'PR-RAS'!E643</f>
        <v>9035.18</v>
      </c>
      <c r="E637" s="1">
        <v>0</v>
      </c>
      <c r="F637" s="1">
        <v>0</v>
      </c>
      <c r="G637" s="2">
        <f t="shared" si="10"/>
        <v>32604.018480000002</v>
      </c>
      <c r="H637" s="2">
        <f t="shared" si="11"/>
        <v>0.36000000000058208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9035.1800000000148</v>
      </c>
      <c r="D639" s="1">
        <f>'PR-RAS'!E645</f>
        <v>1915.4400000000096</v>
      </c>
      <c r="E639" s="1">
        <v>0</v>
      </c>
      <c r="F639" s="1">
        <v>0</v>
      </c>
      <c r="G639" s="2">
        <f t="shared" si="10"/>
        <v>8208.5462800000223</v>
      </c>
      <c r="H639" s="2">
        <f t="shared" si="11"/>
        <v>0.62000000002444722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35350.83</v>
      </c>
      <c r="D642" s="1">
        <f>'PR-RAS'!E649</f>
        <v>15288.84</v>
      </c>
      <c r="E642" s="1">
        <v>0</v>
      </c>
      <c r="F642" s="1">
        <v>0</v>
      </c>
      <c r="G642" s="2">
        <f t="shared" si="10"/>
        <v>42260.174910000009</v>
      </c>
      <c r="H642" s="2">
        <f t="shared" si="11"/>
        <v>0.32999999999810825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183798.67</v>
      </c>
      <c r="D643" s="1">
        <f>'PR-RAS'!E650</f>
        <v>210902.38</v>
      </c>
      <c r="E643" s="1">
        <v>0</v>
      </c>
      <c r="F643" s="1">
        <v>0</v>
      </c>
      <c r="G643" s="2">
        <f t="shared" si="10"/>
        <v>388797.40206000005</v>
      </c>
      <c r="H643" s="2">
        <f t="shared" si="11"/>
        <v>0.70999999999185093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203860.66</v>
      </c>
      <c r="D644" s="1">
        <f>'PR-RAS'!E651</f>
        <v>222407.77</v>
      </c>
      <c r="E644" s="1">
        <v>0</v>
      </c>
      <c r="F644" s="1">
        <v>0</v>
      </c>
      <c r="G644" s="2">
        <f t="shared" si="10"/>
        <v>417098.7966</v>
      </c>
      <c r="H644" s="2">
        <f t="shared" si="11"/>
        <v>0.57000000000698492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15288.839999999997</v>
      </c>
      <c r="D645" s="1">
        <f>'PR-RAS'!E652</f>
        <v>3783.4500000000116</v>
      </c>
      <c r="E645" s="1">
        <v>0</v>
      </c>
      <c r="F645" s="1">
        <v>0</v>
      </c>
      <c r="G645" s="2">
        <f t="shared" si="10"/>
        <v>14719.096560000013</v>
      </c>
      <c r="H645" s="2">
        <f t="shared" si="11"/>
        <v>0.61000000001513399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33358.79</v>
      </c>
      <c r="D668" s="1">
        <f>'PR-RAS'!E675</f>
        <v>59500</v>
      </c>
      <c r="E668" s="1">
        <v>0</v>
      </c>
      <c r="F668" s="1">
        <v>0</v>
      </c>
      <c r="G668" s="2">
        <f t="shared" si="10"/>
        <v>101623.31293000001</v>
      </c>
      <c r="H668" s="2">
        <f t="shared" si="11"/>
        <v>0.20999999999912689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7052.62</v>
      </c>
      <c r="D669" s="1">
        <f>'PR-RAS'!E676</f>
        <v>3000</v>
      </c>
      <c r="E669" s="1">
        <v>0</v>
      </c>
      <c r="F669" s="1">
        <v>0</v>
      </c>
      <c r="G669" s="2">
        <f t="shared" si="10"/>
        <v>8719.1501599999992</v>
      </c>
      <c r="H669" s="2">
        <f t="shared" si="11"/>
        <v>0.38000000000010914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10413.39</v>
      </c>
      <c r="D714" s="1">
        <f>'PR-RAS'!E721</f>
        <v>14797.88</v>
      </c>
      <c r="E714" s="1">
        <v>0</v>
      </c>
      <c r="F714" s="1">
        <v>0</v>
      </c>
      <c r="G714" s="2">
        <f t="shared" si="10"/>
        <v>28526.523949999995</v>
      </c>
      <c r="H714" s="2">
        <f t="shared" si="11"/>
        <v>0.51000000000021828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2748.34</v>
      </c>
      <c r="D715" s="1">
        <f>'PR-RAS'!E722</f>
        <v>3277.05</v>
      </c>
      <c r="E715" s="1">
        <v>0</v>
      </c>
      <c r="F715" s="1">
        <v>0</v>
      </c>
      <c r="G715" s="2">
        <f t="shared" si="10"/>
        <v>6641.9421600000005</v>
      </c>
      <c r="H715" s="2">
        <f t="shared" si="11"/>
        <v>0.39000000000032742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5511.64</v>
      </c>
      <c r="D716" s="1">
        <f>'PR-RAS'!E723</f>
        <v>10650.23</v>
      </c>
      <c r="E716" s="1">
        <v>0</v>
      </c>
      <c r="F716" s="1">
        <v>0</v>
      </c>
      <c r="G716" s="2">
        <f t="shared" si="10"/>
        <v>19170.6515</v>
      </c>
      <c r="H716" s="2">
        <f t="shared" si="11"/>
        <v>0.58999999999923602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1374066.75</v>
      </c>
      <c r="D984" s="6">
        <f>BILANCA!E6</f>
        <v>1342445.0700000003</v>
      </c>
      <c r="E984" s="6">
        <v>0</v>
      </c>
      <c r="F984" s="6">
        <v>0</v>
      </c>
      <c r="G984" s="7">
        <f t="shared" ref="G984:G1241" si="22">B984/1000*C984+B984/500*D984</f>
        <v>4058.9568900000004</v>
      </c>
      <c r="H984" s="7">
        <f t="shared" si="19"/>
        <v>0.32000000029802322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1355756.99</v>
      </c>
      <c r="D985" s="1">
        <f>BILANCA!E7</f>
        <v>1335640.7000000002</v>
      </c>
      <c r="E985" s="1">
        <v>0</v>
      </c>
      <c r="F985" s="1">
        <v>0</v>
      </c>
      <c r="G985" s="2">
        <f t="shared" si="22"/>
        <v>8054.0767800000012</v>
      </c>
      <c r="H985" s="2">
        <f t="shared" si="19"/>
        <v>0.30999999982304871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13053.139999999998</v>
      </c>
      <c r="D990" s="1">
        <f>BILANCA!E12</f>
        <v>1335640.7000000002</v>
      </c>
      <c r="E990" s="1">
        <v>0</v>
      </c>
      <c r="F990" s="1">
        <v>0</v>
      </c>
      <c r="G990" s="2">
        <f t="shared" si="22"/>
        <v>18790.341780000002</v>
      </c>
      <c r="H990" s="2">
        <f t="shared" si="19"/>
        <v>0.43999999981133442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1325920.05</v>
      </c>
      <c r="E991" s="1">
        <v>0</v>
      </c>
      <c r="F991" s="1">
        <v>0</v>
      </c>
      <c r="G991" s="2">
        <f t="shared" si="22"/>
        <v>21214.720800000003</v>
      </c>
      <c r="H991" s="2">
        <f t="shared" si="19"/>
        <v>5.0000000046566129E-2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1342703.85</v>
      </c>
      <c r="E993" s="1">
        <v>0</v>
      </c>
      <c r="F993" s="1">
        <v>0</v>
      </c>
      <c r="G993" s="2">
        <f t="shared" si="22"/>
        <v>26854.077000000001</v>
      </c>
      <c r="H993" s="2">
        <f t="shared" si="19"/>
        <v>0.14999999990686774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16783.8</v>
      </c>
      <c r="E996" s="1">
        <v>0</v>
      </c>
      <c r="F996" s="1">
        <v>0</v>
      </c>
      <c r="G996" s="2">
        <f t="shared" si="22"/>
        <v>436.37879999999996</v>
      </c>
      <c r="H996" s="2">
        <f t="shared" si="19"/>
        <v>0.2000000000007276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444.3799999999992</v>
      </c>
      <c r="D997" s="1">
        <f>BILANCA!E19</f>
        <v>264.07999999999902</v>
      </c>
      <c r="E997" s="1">
        <v>0</v>
      </c>
      <c r="F997" s="1">
        <v>0</v>
      </c>
      <c r="G997" s="2">
        <f t="shared" si="22"/>
        <v>13.615559999999961</v>
      </c>
      <c r="H997" s="2">
        <f t="shared" si="19"/>
        <v>0.45999999999821739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4193.9399999999996</v>
      </c>
      <c r="D998" s="1">
        <f>BILANCA!E20</f>
        <v>4193.9399999999996</v>
      </c>
      <c r="E998" s="1">
        <v>0</v>
      </c>
      <c r="F998" s="1">
        <v>0</v>
      </c>
      <c r="G998" s="2">
        <f t="shared" si="22"/>
        <v>188.72729999999999</v>
      </c>
      <c r="H998" s="2">
        <f t="shared" si="19"/>
        <v>0.12000000000080036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437.99</v>
      </c>
      <c r="D1000" s="1">
        <f>BILANCA!E22</f>
        <v>437.99</v>
      </c>
      <c r="E1000" s="1">
        <v>0</v>
      </c>
      <c r="F1000" s="1">
        <v>0</v>
      </c>
      <c r="G1000" s="2">
        <f t="shared" si="22"/>
        <v>22.337490000000003</v>
      </c>
      <c r="H1000" s="2">
        <f t="shared" si="19"/>
        <v>1.999999999998181E-2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766.96</v>
      </c>
      <c r="D1004" s="1">
        <f>BILANCA!E26</f>
        <v>766.96</v>
      </c>
      <c r="E1004" s="1">
        <v>0</v>
      </c>
      <c r="F1004" s="1">
        <v>0</v>
      </c>
      <c r="G1004" s="2">
        <f t="shared" si="22"/>
        <v>48.318480000000008</v>
      </c>
      <c r="H1004" s="2">
        <f t="shared" si="19"/>
        <v>7.999999999992724E-2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4954.51</v>
      </c>
      <c r="D1006" s="1">
        <f>BILANCA!E28</f>
        <v>5134.8100000000004</v>
      </c>
      <c r="E1006" s="1">
        <v>0</v>
      </c>
      <c r="F1006" s="1">
        <v>0</v>
      </c>
      <c r="G1006" s="2">
        <f t="shared" si="22"/>
        <v>350.15499</v>
      </c>
      <c r="H1006" s="2">
        <f t="shared" si="19"/>
        <v>0.67999999999938154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12608.759999999998</v>
      </c>
      <c r="D1023" s="1">
        <f>BILANCA!E45</f>
        <v>9456.57</v>
      </c>
      <c r="E1023" s="1">
        <v>0</v>
      </c>
      <c r="F1023" s="1">
        <v>0</v>
      </c>
      <c r="G1023" s="2">
        <f t="shared" si="22"/>
        <v>1260.8759999999997</v>
      </c>
      <c r="H1023" s="2">
        <f t="shared" si="19"/>
        <v>0.67000000000189175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14843.71</v>
      </c>
      <c r="D1025" s="1">
        <f>BILANCA!E47</f>
        <v>14843.71</v>
      </c>
      <c r="E1025" s="1">
        <v>0</v>
      </c>
      <c r="F1025" s="1">
        <v>0</v>
      </c>
      <c r="G1025" s="2">
        <f t="shared" si="22"/>
        <v>1870.30746</v>
      </c>
      <c r="H1025" s="2">
        <f t="shared" si="19"/>
        <v>0.58000000000174623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2234.9499999999998</v>
      </c>
      <c r="D1028" s="1">
        <f>BILANCA!E50</f>
        <v>5387.14</v>
      </c>
      <c r="E1028" s="1">
        <v>0</v>
      </c>
      <c r="F1028" s="1">
        <v>0</v>
      </c>
      <c r="G1028" s="2">
        <f t="shared" si="22"/>
        <v>585.41534999999999</v>
      </c>
      <c r="H1028" s="2">
        <f t="shared" si="19"/>
        <v>0.19000000000050932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1342703.85</v>
      </c>
      <c r="D1034" s="1">
        <f>BILANCA!E56</f>
        <v>0</v>
      </c>
      <c r="E1034" s="1">
        <v>0</v>
      </c>
      <c r="F1034" s="1">
        <v>0</v>
      </c>
      <c r="G1034" s="2">
        <f t="shared" si="22"/>
        <v>68477.896349999995</v>
      </c>
      <c r="H1034" s="2">
        <f t="shared" si="19"/>
        <v>0.14999999990686774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1342703.85</v>
      </c>
      <c r="D1035" s="1">
        <f>BILANCA!E57</f>
        <v>0</v>
      </c>
      <c r="E1035" s="1">
        <v>0</v>
      </c>
      <c r="F1035" s="1">
        <v>0</v>
      </c>
      <c r="G1035" s="2">
        <f t="shared" si="22"/>
        <v>69820.600200000001</v>
      </c>
      <c r="H1035" s="2">
        <f t="shared" si="19"/>
        <v>0.14999999990686774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18309.760000000002</v>
      </c>
      <c r="D1046" s="1">
        <f>BILANCA!E68</f>
        <v>6804.37</v>
      </c>
      <c r="E1046" s="1">
        <v>0</v>
      </c>
      <c r="F1046" s="1">
        <v>0</v>
      </c>
      <c r="G1046" s="2">
        <f t="shared" si="22"/>
        <v>2010.8655000000003</v>
      </c>
      <c r="H1046" s="2">
        <f t="shared" si="19"/>
        <v>0.60999999999785359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15288.84</v>
      </c>
      <c r="D1047" s="1">
        <f>BILANCA!E69</f>
        <v>3783.45</v>
      </c>
      <c r="E1047" s="1">
        <v>0</v>
      </c>
      <c r="F1047" s="1">
        <v>0</v>
      </c>
      <c r="G1047" s="2">
        <f t="shared" si="22"/>
        <v>1462.7673600000001</v>
      </c>
      <c r="H1047" s="2">
        <f t="shared" si="19"/>
        <v>0.60999999999967258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15288.84</v>
      </c>
      <c r="D1048" s="1">
        <f>BILANCA!E70</f>
        <v>3783.45</v>
      </c>
      <c r="E1048" s="1">
        <v>0</v>
      </c>
      <c r="F1048" s="1">
        <v>0</v>
      </c>
      <c r="G1048" s="2">
        <f t="shared" si="22"/>
        <v>1485.6231</v>
      </c>
      <c r="H1048" s="2">
        <f t="shared" si="19"/>
        <v>0.60999999999967258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15288.84</v>
      </c>
      <c r="D1050" s="1">
        <f>BILANCA!E72</f>
        <v>3783.45</v>
      </c>
      <c r="E1050" s="1">
        <v>0</v>
      </c>
      <c r="F1050" s="1">
        <v>0</v>
      </c>
      <c r="G1050" s="2">
        <f t="shared" si="22"/>
        <v>1531.3345800000002</v>
      </c>
      <c r="H1050" s="2">
        <f t="shared" si="19"/>
        <v>0.60999999999967258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520.92000000000007</v>
      </c>
      <c r="D1056" s="1">
        <f>BILANCA!E78</f>
        <v>520.92000000000007</v>
      </c>
      <c r="E1056" s="1">
        <v>0</v>
      </c>
      <c r="F1056" s="1">
        <v>0</v>
      </c>
      <c r="G1056" s="2">
        <f t="shared" si="22"/>
        <v>114.08148</v>
      </c>
      <c r="H1056" s="2">
        <f t="shared" si="19"/>
        <v>0.15999999999985448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478.85</v>
      </c>
      <c r="D1062" s="1">
        <f>BILANCA!E84</f>
        <v>478.85</v>
      </c>
      <c r="E1062" s="1">
        <v>0</v>
      </c>
      <c r="F1062" s="1">
        <v>0</v>
      </c>
      <c r="G1062" s="2">
        <f t="shared" si="22"/>
        <v>113.48745000000002</v>
      </c>
      <c r="H1062" s="2">
        <f t="shared" si="19"/>
        <v>0.29999999999995453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42.07</v>
      </c>
      <c r="D1064" s="1">
        <f>BILANCA!E86</f>
        <v>42.07</v>
      </c>
      <c r="E1064" s="1">
        <v>0</v>
      </c>
      <c r="F1064" s="1">
        <v>0</v>
      </c>
      <c r="G1064" s="2">
        <f t="shared" si="22"/>
        <v>10.22301</v>
      </c>
      <c r="H1064" s="2">
        <f t="shared" si="19"/>
        <v>0.14000000000000057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2500</v>
      </c>
      <c r="D1112" s="1">
        <f>BILANCA!E134</f>
        <v>2500</v>
      </c>
      <c r="E1112" s="1">
        <v>0</v>
      </c>
      <c r="F1112" s="1">
        <v>0</v>
      </c>
      <c r="G1112" s="2">
        <f t="shared" si="22"/>
        <v>967.5</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2500</v>
      </c>
      <c r="D1113" s="1">
        <f>BILANCA!E135</f>
        <v>2500</v>
      </c>
      <c r="E1113" s="1">
        <v>0</v>
      </c>
      <c r="F1113" s="1">
        <v>0</v>
      </c>
      <c r="G1113" s="2">
        <f t="shared" si="22"/>
        <v>975</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2500</v>
      </c>
      <c r="D1117" s="1">
        <f>BILANCA!E139</f>
        <v>2500</v>
      </c>
      <c r="E1117" s="1">
        <v>0</v>
      </c>
      <c r="F1117" s="1">
        <v>0</v>
      </c>
      <c r="G1117" s="2">
        <f t="shared" si="22"/>
        <v>1005</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1374066.75</v>
      </c>
      <c r="D1152" s="1">
        <f>BILANCA!E175</f>
        <v>1342445.0699999998</v>
      </c>
      <c r="E1152" s="1">
        <v>0</v>
      </c>
      <c r="F1152" s="1">
        <v>0</v>
      </c>
      <c r="G1152" s="2">
        <f t="shared" si="22"/>
        <v>685963.71441000002</v>
      </c>
      <c r="H1152" s="2">
        <f t="shared" si="23"/>
        <v>0.31999999983236194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9274.58</v>
      </c>
      <c r="D1153" s="1">
        <f>BILANCA!E176</f>
        <v>4888.93</v>
      </c>
      <c r="E1153" s="1">
        <v>0</v>
      </c>
      <c r="F1153" s="1">
        <v>0</v>
      </c>
      <c r="G1153" s="2">
        <f t="shared" si="22"/>
        <v>3238.9148000000005</v>
      </c>
      <c r="H1153" s="2">
        <f t="shared" si="23"/>
        <v>0.48999999999978172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9274.58</v>
      </c>
      <c r="D1154" s="1">
        <f>BILANCA!E177</f>
        <v>4888.93</v>
      </c>
      <c r="E1154" s="1">
        <v>0</v>
      </c>
      <c r="F1154" s="1">
        <v>0</v>
      </c>
      <c r="G1154" s="2">
        <f t="shared" si="22"/>
        <v>3257.9672400000004</v>
      </c>
      <c r="H1154" s="2">
        <f t="shared" si="23"/>
        <v>0.48999999999978172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9274.58</v>
      </c>
      <c r="D1156" s="1">
        <f>BILANCA!E179</f>
        <v>4888.93</v>
      </c>
      <c r="E1156" s="1">
        <v>0</v>
      </c>
      <c r="F1156" s="1">
        <v>0</v>
      </c>
      <c r="G1156" s="2">
        <f t="shared" si="22"/>
        <v>3296.0721199999998</v>
      </c>
      <c r="H1156" s="2">
        <f t="shared" si="23"/>
        <v>0.48999999999978172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1364792.17</v>
      </c>
      <c r="D1214" s="1">
        <f>BILANCA!E237</f>
        <v>1337556.1399999999</v>
      </c>
      <c r="E1214" s="1">
        <v>0</v>
      </c>
      <c r="F1214" s="1">
        <v>0</v>
      </c>
      <c r="G1214" s="2">
        <f t="shared" si="22"/>
        <v>933217.92794999992</v>
      </c>
      <c r="H1214" s="2">
        <f t="shared" si="23"/>
        <v>0.30999999982304871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1355756.99</v>
      </c>
      <c r="D1215" s="1">
        <f>BILANCA!E238</f>
        <v>1335640.7</v>
      </c>
      <c r="E1215" s="1">
        <v>0</v>
      </c>
      <c r="F1215" s="1">
        <v>0</v>
      </c>
      <c r="G1215" s="2">
        <f t="shared" si="22"/>
        <v>934272.90648000012</v>
      </c>
      <c r="H1215" s="2">
        <f t="shared" si="23"/>
        <v>0.31000000005587935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1355756.99</v>
      </c>
      <c r="D1216" s="1">
        <f>BILANCA!E239</f>
        <v>1335640.7</v>
      </c>
      <c r="E1216" s="1">
        <v>0</v>
      </c>
      <c r="F1216" s="1">
        <v>0</v>
      </c>
      <c r="G1216" s="2">
        <f t="shared" si="22"/>
        <v>938299.94487000001</v>
      </c>
      <c r="H1216" s="2">
        <f t="shared" si="23"/>
        <v>0.31000000005587935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1355756.99</v>
      </c>
      <c r="D1217" s="1">
        <f>BILANCA!E240</f>
        <v>1335640.7</v>
      </c>
      <c r="E1217" s="1">
        <v>0</v>
      </c>
      <c r="F1217" s="1">
        <v>0</v>
      </c>
      <c r="G1217" s="2">
        <f t="shared" si="22"/>
        <v>942326.98326000001</v>
      </c>
      <c r="H1217" s="2">
        <f t="shared" si="23"/>
        <v>0.31000000005587935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9035.18</v>
      </c>
      <c r="D1222" s="1">
        <f>BILANCA!E245</f>
        <v>1915.44</v>
      </c>
      <c r="E1222" s="1">
        <v>0</v>
      </c>
      <c r="F1222" s="1">
        <v>0</v>
      </c>
      <c r="G1222" s="2">
        <f t="shared" si="22"/>
        <v>3074.9883399999999</v>
      </c>
      <c r="H1222" s="2">
        <f t="shared" si="23"/>
        <v>0.62000000000034561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9035.18</v>
      </c>
      <c r="D1223" s="1">
        <f>BILANCA!E246</f>
        <v>1915.44</v>
      </c>
      <c r="E1223" s="1">
        <v>0</v>
      </c>
      <c r="F1223" s="1">
        <v>0</v>
      </c>
      <c r="G1223" s="2">
        <f t="shared" si="22"/>
        <v>3087.8544000000002</v>
      </c>
      <c r="H1223" s="2">
        <f t="shared" si="23"/>
        <v>0.62000000000034561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9035.18</v>
      </c>
      <c r="D1224" s="1">
        <f>BILANCA!E247</f>
        <v>1915.44</v>
      </c>
      <c r="E1224" s="1">
        <v>0</v>
      </c>
      <c r="F1224" s="1">
        <v>0</v>
      </c>
      <c r="G1224" s="2">
        <f t="shared" si="22"/>
        <v>3100.72046</v>
      </c>
      <c r="H1224" s="2">
        <f t="shared" si="23"/>
        <v>0.62000000000034561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42.07</v>
      </c>
      <c r="D1247" s="1">
        <f>BILANCA!E271</f>
        <v>42.07</v>
      </c>
      <c r="E1247" s="1">
        <v>0</v>
      </c>
      <c r="F1247" s="1">
        <v>0</v>
      </c>
      <c r="G1247" s="2">
        <f t="shared" si="24"/>
        <v>33.31944</v>
      </c>
      <c r="H1247" s="2">
        <f t="shared" si="23"/>
        <v>0.14000000000000057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2699.57</v>
      </c>
      <c r="D1263" s="1">
        <f>BILANCA!E287</f>
        <v>2450.73</v>
      </c>
      <c r="E1263" s="1">
        <v>0</v>
      </c>
      <c r="F1263" s="1">
        <v>0</v>
      </c>
      <c r="G1263" s="2">
        <f t="shared" si="24"/>
        <v>2128.2884000000004</v>
      </c>
      <c r="H1263" s="2">
        <f t="shared" si="23"/>
        <v>0.6999999999998181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6575.01</v>
      </c>
      <c r="D1264" s="1">
        <f>BILANCA!E288</f>
        <v>2438.1999999999998</v>
      </c>
      <c r="E1264" s="1">
        <v>0</v>
      </c>
      <c r="F1264" s="1">
        <v>0</v>
      </c>
      <c r="G1264" s="2">
        <f t="shared" si="24"/>
        <v>3217.8462100000002</v>
      </c>
      <c r="H1264" s="2">
        <f t="shared" si="23"/>
        <v>0.21000000000003638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207957.31</v>
      </c>
      <c r="D1401" s="1">
        <f>'RAS-funkcijski'!E107</f>
        <v>218022.12</v>
      </c>
      <c r="E1401" s="1">
        <v>0</v>
      </c>
      <c r="F1401" s="1">
        <v>0</v>
      </c>
      <c r="G1401" s="2">
        <f t="shared" si="24"/>
        <v>66332.159649999987</v>
      </c>
      <c r="H1401" s="2">
        <f t="shared" si="27"/>
        <v>0.42999999999301508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207957.31</v>
      </c>
      <c r="D1403" s="1">
        <f>'RAS-funkcijski'!E109</f>
        <v>218022.12</v>
      </c>
      <c r="E1403" s="1">
        <v>0</v>
      </c>
      <c r="F1403" s="1">
        <v>0</v>
      </c>
      <c r="G1403" s="2">
        <f t="shared" si="24"/>
        <v>67620.162750000003</v>
      </c>
      <c r="H1403" s="2">
        <f t="shared" si="27"/>
        <v>0.42999999999301508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207957.31</v>
      </c>
      <c r="D1435" s="13">
        <f>'RAS-funkcijski'!E141</f>
        <v>218022.12</v>
      </c>
      <c r="E1435" s="13">
        <v>0</v>
      </c>
      <c r="F1435" s="13">
        <v>0</v>
      </c>
      <c r="G1435" s="14">
        <f t="shared" si="24"/>
        <v>88228.212350000002</v>
      </c>
      <c r="H1435" s="14">
        <f t="shared" si="27"/>
        <v>0.42999999999301508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9274.58</v>
      </c>
      <c r="D1480" s="6"/>
      <c r="E1480" s="6">
        <v>0</v>
      </c>
      <c r="F1480" s="6">
        <v>0</v>
      </c>
      <c r="G1480" s="7">
        <f t="shared" ref="G1480:G1580" si="34">B1480/1000*C1480</f>
        <v>9.2745800000000003</v>
      </c>
      <c r="H1480" s="7">
        <f t="shared" ref="H1480:H1580" si="35">ABS(C1480-ROUND(C1480,0))</f>
        <v>0.42000000000007276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218022.12</v>
      </c>
      <c r="D1481" s="1">
        <v>0</v>
      </c>
      <c r="E1481" s="1">
        <v>0</v>
      </c>
      <c r="F1481" s="1">
        <v>0</v>
      </c>
      <c r="G1481" s="2">
        <f t="shared" si="34"/>
        <v>436.04424</v>
      </c>
      <c r="H1481" s="2">
        <f t="shared" si="35"/>
        <v>0.11999999999534339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218022.12</v>
      </c>
      <c r="D1483" s="1">
        <v>0</v>
      </c>
      <c r="E1483" s="1">
        <v>0</v>
      </c>
      <c r="F1483" s="1">
        <v>0</v>
      </c>
      <c r="G1483" s="2">
        <f t="shared" si="34"/>
        <v>872.08848</v>
      </c>
      <c r="H1483" s="2">
        <f t="shared" si="35"/>
        <v>0.11999999999534339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70380.740000000005</v>
      </c>
      <c r="D1484" s="1">
        <v>0</v>
      </c>
      <c r="E1484" s="1">
        <v>0</v>
      </c>
      <c r="F1484" s="1">
        <v>0</v>
      </c>
      <c r="G1484" s="2">
        <f t="shared" si="34"/>
        <v>351.90370000000001</v>
      </c>
      <c r="H1484" s="2">
        <f t="shared" si="35"/>
        <v>0.25999999999476131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147182.45000000001</v>
      </c>
      <c r="D1485" s="1">
        <v>0</v>
      </c>
      <c r="E1485" s="1">
        <v>0</v>
      </c>
      <c r="F1485" s="1">
        <v>0</v>
      </c>
      <c r="G1485" s="2">
        <f t="shared" si="34"/>
        <v>883.0947000000001</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458.93</v>
      </c>
      <c r="D1486" s="1">
        <v>0</v>
      </c>
      <c r="E1486" s="1">
        <v>0</v>
      </c>
      <c r="F1486" s="1">
        <v>0</v>
      </c>
      <c r="G1486" s="2">
        <f t="shared" si="34"/>
        <v>3.21251</v>
      </c>
      <c r="H1486" s="2">
        <f t="shared" si="35"/>
        <v>6.9999999999993179E-2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222407.77000000002</v>
      </c>
      <c r="D1499" s="1">
        <v>0</v>
      </c>
      <c r="E1499" s="1">
        <v>0</v>
      </c>
      <c r="F1499" s="1">
        <v>0</v>
      </c>
      <c r="G1499" s="2">
        <f t="shared" si="34"/>
        <v>4448.1554000000006</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222407.77000000002</v>
      </c>
      <c r="D1501" s="1">
        <v>0</v>
      </c>
      <c r="E1501" s="1">
        <v>0</v>
      </c>
      <c r="F1501" s="1">
        <v>0</v>
      </c>
      <c r="G1501" s="2">
        <f t="shared" si="34"/>
        <v>4892.9709400000002</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70380.740000000005</v>
      </c>
      <c r="D1502" s="1">
        <v>0</v>
      </c>
      <c r="E1502" s="1">
        <v>0</v>
      </c>
      <c r="F1502" s="1">
        <v>0</v>
      </c>
      <c r="G1502" s="2">
        <f t="shared" si="34"/>
        <v>1618.75702</v>
      </c>
      <c r="H1502" s="2">
        <f t="shared" si="35"/>
        <v>0.25999999999476131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151568.1</v>
      </c>
      <c r="D1503" s="1">
        <v>0</v>
      </c>
      <c r="E1503" s="1">
        <v>0</v>
      </c>
      <c r="F1503" s="1">
        <v>0</v>
      </c>
      <c r="G1503" s="2">
        <f t="shared" si="34"/>
        <v>3637.6344000000004</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458.93</v>
      </c>
      <c r="D1504" s="1">
        <v>0</v>
      </c>
      <c r="E1504" s="1">
        <v>0</v>
      </c>
      <c r="F1504" s="1">
        <v>0</v>
      </c>
      <c r="G1504" s="2">
        <f t="shared" si="34"/>
        <v>11.47325</v>
      </c>
      <c r="H1504" s="2">
        <f t="shared" si="35"/>
        <v>6.9999999999993179E-2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4888.9299999999639</v>
      </c>
      <c r="D1517" s="1">
        <v>0</v>
      </c>
      <c r="E1517" s="1">
        <v>0</v>
      </c>
      <c r="F1517" s="1">
        <v>0</v>
      </c>
      <c r="G1517" s="2">
        <f t="shared" si="34"/>
        <v>185.77933999999863</v>
      </c>
      <c r="H1517" s="2">
        <f t="shared" si="35"/>
        <v>7.000000003608875E-2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2450.73</v>
      </c>
      <c r="D1518" s="1">
        <v>0</v>
      </c>
      <c r="E1518" s="1">
        <v>0</v>
      </c>
      <c r="F1518" s="1">
        <v>0</v>
      </c>
      <c r="G1518" s="2">
        <f t="shared" si="34"/>
        <v>95.578469999999996</v>
      </c>
      <c r="H1518" s="2">
        <f t="shared" si="35"/>
        <v>0.26999999999998181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2450.73</v>
      </c>
      <c r="D1524" s="1">
        <v>0</v>
      </c>
      <c r="E1524" s="1">
        <v>0</v>
      </c>
      <c r="F1524" s="1">
        <v>0</v>
      </c>
      <c r="G1524" s="2">
        <f t="shared" si="34"/>
        <v>110.28285</v>
      </c>
      <c r="H1524" s="2">
        <f t="shared" si="35"/>
        <v>0.26999999999998181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2450.73</v>
      </c>
      <c r="D1530" s="1">
        <v>0</v>
      </c>
      <c r="E1530" s="1">
        <v>0</v>
      </c>
      <c r="F1530" s="1">
        <v>0</v>
      </c>
      <c r="G1530" s="2">
        <f t="shared" si="34"/>
        <v>124.98723</v>
      </c>
      <c r="H1530" s="2">
        <f t="shared" si="35"/>
        <v>0.26999999999998181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2450.73</v>
      </c>
      <c r="D1534" s="1">
        <v>0</v>
      </c>
      <c r="E1534" s="1">
        <v>0</v>
      </c>
      <c r="F1534" s="1">
        <v>0</v>
      </c>
      <c r="G1534" s="2">
        <f t="shared" si="34"/>
        <v>134.79015000000001</v>
      </c>
      <c r="H1534" s="2">
        <f t="shared" si="35"/>
        <v>0.26999999999998181</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2438.1999999999998</v>
      </c>
      <c r="D1576" s="1">
        <v>0</v>
      </c>
      <c r="E1576" s="1">
        <v>0</v>
      </c>
      <c r="F1576" s="1">
        <v>0</v>
      </c>
      <c r="G1576" s="2">
        <f t="shared" si="34"/>
        <v>236.50539999999998</v>
      </c>
      <c r="H1576" s="2">
        <f t="shared" si="35"/>
        <v>0.1999999999998181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2438.1999999999998</v>
      </c>
      <c r="D1578" s="1">
        <v>0</v>
      </c>
      <c r="E1578" s="1">
        <v>0</v>
      </c>
      <c r="F1578" s="1">
        <v>0</v>
      </c>
      <c r="G1578" s="2">
        <f t="shared" si="34"/>
        <v>241.3818</v>
      </c>
      <c r="H1578" s="2">
        <f t="shared" si="35"/>
        <v>0.1999999999998181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47220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183798.66999999998</v>
      </c>
      <c r="I16" s="170">
        <f>'PR-RAS'!E6</f>
        <v>210902.38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169478.31999999998</v>
      </c>
      <c r="I17" s="170">
        <f>'PR-RAS'!E151</f>
        <v>218022.12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9035.1800000000148</v>
      </c>
      <c r="I18" s="170">
        <f>'PR-RAS'!E645</f>
        <v>1915.4400000000096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1355756.99</v>
      </c>
      <c r="I20" s="173">
        <f>BILANCA!E7</f>
        <v>1335640.7000000002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18309.760000000002</v>
      </c>
      <c r="I21" s="175">
        <f>BILANCA!E68</f>
        <v>6804.37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9274.58</v>
      </c>
      <c r="I22" s="175">
        <f>BILANCA!E176</f>
        <v>4888.93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1364792.17</v>
      </c>
      <c r="I23" s="177">
        <f>BILANCA!E237</f>
        <v>1337556.1399999999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207957.31</v>
      </c>
      <c r="I28" s="179">
        <f>'RAS-funkcijski'!E141</f>
        <v>218022.12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9274.58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4888.9299999999639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2450.73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2438.1999999999998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3"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183798.66999999998</v>
      </c>
      <c r="E6" s="51">
        <f>E7+E44+E50+E82+E106+E124+E133+E139</f>
        <v>210902.38</v>
      </c>
      <c r="F6" s="52">
        <f t="shared" ref="F6:F131" si="0">IF(D6&lt;&gt;0,IF(E6/D6&gt;=100,"&gt;&gt;100",E6/D6*100),"-")</f>
        <v>114.74641247404023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40411.410000000003</v>
      </c>
      <c r="E50" s="51">
        <f>E51+E54+E59+E62+E65+E68+E71+E74+E77</f>
        <v>62500</v>
      </c>
      <c r="F50" s="52">
        <f t="shared" si="0"/>
        <v>154.65929053205517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40411.410000000003</v>
      </c>
      <c r="E68" s="51">
        <f t="shared" si="15"/>
        <v>62500</v>
      </c>
      <c r="F68" s="52">
        <f t="shared" si="0"/>
        <v>154.65929053205517</v>
      </c>
    </row>
    <row r="69" spans="1:6" ht="12.75" customHeight="1" x14ac:dyDescent="0.2">
      <c r="A69" s="53" t="s">
        <v>184</v>
      </c>
      <c r="B69" s="85" t="s">
        <v>185</v>
      </c>
      <c r="C69" s="50" t="s">
        <v>184</v>
      </c>
      <c r="D69" s="242">
        <v>40411.410000000003</v>
      </c>
      <c r="E69" s="242">
        <v>62500</v>
      </c>
      <c r="F69" s="52">
        <f t="shared" si="0"/>
        <v>154.65929053205517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0.04</v>
      </c>
      <c r="F82" s="52">
        <f t="shared" si="0"/>
        <v>200</v>
      </c>
    </row>
    <row r="83" spans="1:6" ht="12.75" customHeight="1" x14ac:dyDescent="0.2">
      <c r="A83" s="53">
        <v>641</v>
      </c>
      <c r="B83" s="85" t="s">
        <v>212</v>
      </c>
      <c r="C83" s="50" t="s">
        <v>213</v>
      </c>
      <c r="D83" s="51">
        <f t="shared" ref="D83:E83" si="20">SUM(D84:D90)</f>
        <v>0.02</v>
      </c>
      <c r="E83" s="51">
        <f t="shared" si="20"/>
        <v>0.04</v>
      </c>
      <c r="F83" s="52">
        <f t="shared" si="0"/>
        <v>200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v>0.04</v>
      </c>
      <c r="F85" s="52">
        <f t="shared" si="0"/>
        <v>200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5698</v>
      </c>
      <c r="E106" s="51">
        <f t="shared" si="23"/>
        <v>5564.42</v>
      </c>
      <c r="F106" s="52">
        <f t="shared" si="0"/>
        <v>97.655668655668663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5698</v>
      </c>
      <c r="E112" s="51">
        <f t="shared" si="25"/>
        <v>5564.42</v>
      </c>
      <c r="F112" s="52">
        <f t="shared" si="0"/>
        <v>97.655668655668663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5698</v>
      </c>
      <c r="E117" s="242">
        <v>5564.42</v>
      </c>
      <c r="F117" s="52">
        <f t="shared" si="0"/>
        <v>97.655668655668663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137689.24</v>
      </c>
      <c r="E133" s="51">
        <f t="shared" si="30"/>
        <v>142837.92000000001</v>
      </c>
      <c r="F133" s="52">
        <f t="shared" ref="F133:F223" si="31">IF(D133&lt;&gt;0,IF(E133/D133&gt;=100,"&gt;&gt;100",E133/D133*100),"-")</f>
        <v>103.73934811463845</v>
      </c>
    </row>
    <row r="134" spans="1:6" ht="24" x14ac:dyDescent="0.2">
      <c r="A134" s="53">
        <v>671</v>
      </c>
      <c r="B134" s="232" t="s">
        <v>314</v>
      </c>
      <c r="C134" s="50" t="s">
        <v>315</v>
      </c>
      <c r="D134" s="51">
        <f t="shared" ref="D134:E134" si="32">SUM(D135:D137)</f>
        <v>137689.24</v>
      </c>
      <c r="E134" s="51">
        <f t="shared" si="32"/>
        <v>142837.92000000001</v>
      </c>
      <c r="F134" s="52">
        <f t="shared" si="31"/>
        <v>103.73934811463845</v>
      </c>
    </row>
    <row r="135" spans="1:6" ht="12.75" customHeight="1" x14ac:dyDescent="0.2">
      <c r="A135" s="53">
        <v>6711</v>
      </c>
      <c r="B135" s="85" t="s">
        <v>316</v>
      </c>
      <c r="C135" s="50" t="s">
        <v>317</v>
      </c>
      <c r="D135" s="242">
        <v>114707.99</v>
      </c>
      <c r="E135" s="242">
        <v>142837.92000000001</v>
      </c>
      <c r="F135" s="52">
        <f t="shared" si="31"/>
        <v>124.52307812210815</v>
      </c>
    </row>
    <row r="136" spans="1:6" ht="24" x14ac:dyDescent="0.2">
      <c r="A136" s="53">
        <v>6712</v>
      </c>
      <c r="B136" s="232" t="s">
        <v>318</v>
      </c>
      <c r="C136" s="50" t="s">
        <v>319</v>
      </c>
      <c r="D136" s="242">
        <v>22981.25</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169478.31999999998</v>
      </c>
      <c r="E151" s="51">
        <f t="shared" si="35"/>
        <v>218022.12</v>
      </c>
      <c r="F151" s="52">
        <f t="shared" si="31"/>
        <v>128.64307363915339</v>
      </c>
    </row>
    <row r="152" spans="1:6" ht="12.75" customHeight="1" x14ac:dyDescent="0.2">
      <c r="A152" s="53">
        <v>31</v>
      </c>
      <c r="B152" s="85" t="s">
        <v>349</v>
      </c>
      <c r="C152" s="50" t="s">
        <v>350</v>
      </c>
      <c r="D152" s="51">
        <f t="shared" ref="D152:E152" si="36">D153+D158+D159</f>
        <v>74897.09</v>
      </c>
      <c r="E152" s="51">
        <f t="shared" si="36"/>
        <v>70380.740000000005</v>
      </c>
      <c r="F152" s="52">
        <f t="shared" si="31"/>
        <v>93.969925934372085</v>
      </c>
    </row>
    <row r="153" spans="1:6" ht="12.75" customHeight="1" x14ac:dyDescent="0.2">
      <c r="A153" s="53">
        <v>311</v>
      </c>
      <c r="B153" s="85" t="s">
        <v>351</v>
      </c>
      <c r="C153" s="50" t="s">
        <v>352</v>
      </c>
      <c r="D153" s="51">
        <f t="shared" ref="D153:E153" si="37">SUM(D154:D157)</f>
        <v>63516.79</v>
      </c>
      <c r="E153" s="51">
        <f t="shared" si="37"/>
        <v>59210.94</v>
      </c>
      <c r="F153" s="52">
        <f t="shared" si="31"/>
        <v>93.220926309405755</v>
      </c>
    </row>
    <row r="154" spans="1:6" ht="12.75" customHeight="1" x14ac:dyDescent="0.2">
      <c r="A154" s="53">
        <v>3111</v>
      </c>
      <c r="B154" s="85" t="s">
        <v>353</v>
      </c>
      <c r="C154" s="50" t="s">
        <v>354</v>
      </c>
      <c r="D154" s="242">
        <v>63516.79</v>
      </c>
      <c r="E154" s="242">
        <v>59210.94</v>
      </c>
      <c r="F154" s="52">
        <f t="shared" si="31"/>
        <v>93.220926309405755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900</v>
      </c>
      <c r="E158" s="242">
        <v>1400</v>
      </c>
      <c r="F158" s="52">
        <f t="shared" si="31"/>
        <v>155.55555555555557</v>
      </c>
    </row>
    <row r="159" spans="1:6" ht="12.75" customHeight="1" x14ac:dyDescent="0.2">
      <c r="A159" s="53">
        <v>313</v>
      </c>
      <c r="B159" s="85" t="s">
        <v>363</v>
      </c>
      <c r="C159" s="50" t="s">
        <v>364</v>
      </c>
      <c r="D159" s="51">
        <f t="shared" ref="D159:E159" si="38">SUM(D160:D162)</f>
        <v>10480.299999999999</v>
      </c>
      <c r="E159" s="51">
        <f t="shared" si="38"/>
        <v>9769.7999999999993</v>
      </c>
      <c r="F159" s="52">
        <f t="shared" si="31"/>
        <v>93.220613913723852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10480.299999999999</v>
      </c>
      <c r="E161" s="242">
        <v>9769.7999999999993</v>
      </c>
      <c r="F161" s="52">
        <f t="shared" si="31"/>
        <v>93.220613913723852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94072.709999999992</v>
      </c>
      <c r="E163" s="51">
        <f t="shared" si="39"/>
        <v>147182.44999999998</v>
      </c>
      <c r="F163" s="52">
        <f t="shared" si="31"/>
        <v>156.45605404585453</v>
      </c>
    </row>
    <row r="164" spans="1:6" ht="12.75" customHeight="1" x14ac:dyDescent="0.2">
      <c r="A164" s="53">
        <v>321</v>
      </c>
      <c r="B164" s="85" t="s">
        <v>372</v>
      </c>
      <c r="C164" s="50" t="s">
        <v>373</v>
      </c>
      <c r="D164" s="51">
        <f t="shared" ref="D164:E164" si="40">SUM(D165:D168)</f>
        <v>4568.93</v>
      </c>
      <c r="E164" s="51">
        <f t="shared" si="40"/>
        <v>4915.5</v>
      </c>
      <c r="F164" s="52">
        <f t="shared" si="31"/>
        <v>107.5853646258533</v>
      </c>
    </row>
    <row r="165" spans="1:6" ht="12.75" customHeight="1" x14ac:dyDescent="0.2">
      <c r="A165" s="53">
        <v>3211</v>
      </c>
      <c r="B165" s="85" t="s">
        <v>374</v>
      </c>
      <c r="C165" s="50" t="s">
        <v>375</v>
      </c>
      <c r="D165" s="242">
        <v>1935.61</v>
      </c>
      <c r="E165" s="242">
        <v>964.74</v>
      </c>
      <c r="F165" s="52">
        <f t="shared" si="31"/>
        <v>49.841651985678936</v>
      </c>
    </row>
    <row r="166" spans="1:6" ht="12.75" customHeight="1" x14ac:dyDescent="0.2">
      <c r="A166" s="53">
        <v>3212</v>
      </c>
      <c r="B166" s="85" t="s">
        <v>376</v>
      </c>
      <c r="C166" s="50" t="s">
        <v>377</v>
      </c>
      <c r="D166" s="242">
        <v>2633.32</v>
      </c>
      <c r="E166" s="242">
        <v>3950.76</v>
      </c>
      <c r="F166" s="52">
        <f t="shared" si="31"/>
        <v>150.02962040314128</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2455.02</v>
      </c>
      <c r="E169" s="51">
        <f t="shared" si="41"/>
        <v>2488.8199999999997</v>
      </c>
      <c r="F169" s="52">
        <f t="shared" si="31"/>
        <v>101.37677086133716</v>
      </c>
    </row>
    <row r="170" spans="1:6" ht="12.75" customHeight="1" x14ac:dyDescent="0.2">
      <c r="A170" s="53">
        <v>3221</v>
      </c>
      <c r="B170" s="85" t="s">
        <v>384</v>
      </c>
      <c r="C170" s="50" t="s">
        <v>385</v>
      </c>
      <c r="D170" s="242">
        <v>849.83</v>
      </c>
      <c r="E170" s="242">
        <v>1466.99</v>
      </c>
      <c r="F170" s="52">
        <f t="shared" si="31"/>
        <v>172.62158314015744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1580.19</v>
      </c>
      <c r="E173" s="242">
        <v>999.34</v>
      </c>
      <c r="F173" s="52">
        <f t="shared" si="31"/>
        <v>63.241762066586929</v>
      </c>
    </row>
    <row r="174" spans="1:6" ht="12.75" customHeight="1" x14ac:dyDescent="0.2">
      <c r="A174" s="53">
        <v>3225</v>
      </c>
      <c r="B174" s="85" t="s">
        <v>392</v>
      </c>
      <c r="C174" s="50" t="s">
        <v>393</v>
      </c>
      <c r="D174" s="242">
        <v>25</v>
      </c>
      <c r="E174" s="242">
        <v>22.49</v>
      </c>
      <c r="F174" s="52">
        <f t="shared" si="31"/>
        <v>89.96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72750.69</v>
      </c>
      <c r="E177" s="51">
        <f t="shared" si="42"/>
        <v>129535.76</v>
      </c>
      <c r="F177" s="52">
        <f t="shared" si="31"/>
        <v>178.0543387286086</v>
      </c>
    </row>
    <row r="178" spans="1:6" ht="12.75" customHeight="1" x14ac:dyDescent="0.2">
      <c r="A178" s="53">
        <v>3231</v>
      </c>
      <c r="B178" s="85" t="s">
        <v>400</v>
      </c>
      <c r="C178" s="50" t="s">
        <v>401</v>
      </c>
      <c r="D178" s="242">
        <v>1066.6199999999999</v>
      </c>
      <c r="E178" s="242">
        <v>1174.3800000000001</v>
      </c>
      <c r="F178" s="52">
        <f t="shared" si="31"/>
        <v>110.10294200371268</v>
      </c>
    </row>
    <row r="179" spans="1:6" ht="12.75" customHeight="1" x14ac:dyDescent="0.2">
      <c r="A179" s="53">
        <v>3232</v>
      </c>
      <c r="B179" s="85" t="s">
        <v>402</v>
      </c>
      <c r="C179" s="50" t="s">
        <v>403</v>
      </c>
      <c r="D179" s="242">
        <v>39122.089999999997</v>
      </c>
      <c r="E179" s="242">
        <v>47423.13</v>
      </c>
      <c r="F179" s="52">
        <f t="shared" si="31"/>
        <v>121.21829380792283</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121.15</v>
      </c>
      <c r="E181" s="242">
        <v>112.4</v>
      </c>
      <c r="F181" s="52">
        <f t="shared" si="31"/>
        <v>92.777548493602964</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19553.990000000002</v>
      </c>
      <c r="E184" s="242">
        <v>49908.99</v>
      </c>
      <c r="F184" s="52">
        <f t="shared" si="31"/>
        <v>255.2368595872249</v>
      </c>
    </row>
    <row r="185" spans="1:6" ht="12.75" customHeight="1" x14ac:dyDescent="0.2">
      <c r="A185" s="53">
        <v>3238</v>
      </c>
      <c r="B185" s="85" t="s">
        <v>414</v>
      </c>
      <c r="C185" s="50" t="s">
        <v>415</v>
      </c>
      <c r="D185" s="242">
        <v>1573.2</v>
      </c>
      <c r="E185" s="242">
        <v>1573.2</v>
      </c>
      <c r="F185" s="52">
        <f t="shared" si="31"/>
        <v>100</v>
      </c>
    </row>
    <row r="186" spans="1:6" ht="12.75" customHeight="1" x14ac:dyDescent="0.2">
      <c r="A186" s="53">
        <v>3239</v>
      </c>
      <c r="B186" s="85" t="s">
        <v>416</v>
      </c>
      <c r="C186" s="50" t="s">
        <v>417</v>
      </c>
      <c r="D186" s="242">
        <v>11313.64</v>
      </c>
      <c r="E186" s="242">
        <v>29343.66</v>
      </c>
      <c r="F186" s="52">
        <f t="shared" si="31"/>
        <v>259.36533246594377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14298.07</v>
      </c>
      <c r="E188" s="51">
        <f t="shared" si="43"/>
        <v>10242.370000000001</v>
      </c>
      <c r="F188" s="52">
        <f t="shared" si="31"/>
        <v>71.634633205740357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470.03</v>
      </c>
      <c r="E190" s="242">
        <v>1054.44</v>
      </c>
      <c r="F190" s="52">
        <f t="shared" si="31"/>
        <v>224.3346169393443</v>
      </c>
    </row>
    <row r="191" spans="1:6" ht="12.75" customHeight="1" x14ac:dyDescent="0.2">
      <c r="A191" s="53">
        <v>3293</v>
      </c>
      <c r="B191" s="85" t="s">
        <v>426</v>
      </c>
      <c r="C191" s="50" t="s">
        <v>427</v>
      </c>
      <c r="D191" s="242">
        <v>436.8</v>
      </c>
      <c r="E191" s="242">
        <v>410.5</v>
      </c>
      <c r="F191" s="52">
        <f t="shared" si="31"/>
        <v>93.978937728937723</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13391.24</v>
      </c>
      <c r="E195" s="242">
        <v>8777.43</v>
      </c>
      <c r="F195" s="52">
        <f t="shared" si="31"/>
        <v>65.54605846807317</v>
      </c>
    </row>
    <row r="196" spans="1:6" ht="12.75" customHeight="1" x14ac:dyDescent="0.2">
      <c r="A196" s="53">
        <v>34</v>
      </c>
      <c r="B196" s="232" t="s">
        <v>436</v>
      </c>
      <c r="C196" s="50" t="s">
        <v>437</v>
      </c>
      <c r="D196" s="51">
        <f t="shared" ref="D196:E196" si="44">D197+D202+D210</f>
        <v>508.52</v>
      </c>
      <c r="E196" s="51">
        <f t="shared" si="44"/>
        <v>458.93</v>
      </c>
      <c r="F196" s="52">
        <f t="shared" si="31"/>
        <v>90.248171163376085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508.52</v>
      </c>
      <c r="E210" s="51">
        <f t="shared" si="47"/>
        <v>458.93</v>
      </c>
      <c r="F210" s="52">
        <f t="shared" si="31"/>
        <v>90.248171163376085</v>
      </c>
    </row>
    <row r="211" spans="1:6" ht="12.75" customHeight="1" x14ac:dyDescent="0.2">
      <c r="A211" s="53">
        <v>3431</v>
      </c>
      <c r="B211" s="232" t="s">
        <v>466</v>
      </c>
      <c r="C211" s="50" t="s">
        <v>467</v>
      </c>
      <c r="D211" s="242">
        <v>508.52</v>
      </c>
      <c r="E211" s="242">
        <v>458.93</v>
      </c>
      <c r="F211" s="52">
        <f t="shared" si="31"/>
        <v>90.248171163376085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169478.31999999998</v>
      </c>
      <c r="E289" s="51">
        <f t="shared" si="79"/>
        <v>218022.12</v>
      </c>
      <c r="F289" s="52">
        <f t="shared" si="76"/>
        <v>128.64307363915339</v>
      </c>
    </row>
    <row r="290" spans="1:6" ht="12.75" customHeight="1" x14ac:dyDescent="0.2">
      <c r="A290" s="53" t="s">
        <v>609</v>
      </c>
      <c r="B290" s="85" t="s">
        <v>620</v>
      </c>
      <c r="C290" s="50" t="s">
        <v>621</v>
      </c>
      <c r="D290" s="51">
        <f>IF(D6&gt;=D289,D6-D289,0)</f>
        <v>14320.350000000006</v>
      </c>
      <c r="E290" s="51">
        <f>IF(E6&gt;=E289,E6-E289,0)</f>
        <v>0</v>
      </c>
      <c r="F290" s="52">
        <f t="shared" si="76"/>
        <v>0</v>
      </c>
    </row>
    <row r="291" spans="1:6" ht="12.75" customHeight="1" x14ac:dyDescent="0.2">
      <c r="A291" s="53" t="s">
        <v>609</v>
      </c>
      <c r="B291" s="85" t="s">
        <v>622</v>
      </c>
      <c r="C291" s="50" t="s">
        <v>623</v>
      </c>
      <c r="D291" s="51">
        <f>IF(D289&gt;=D6,D289-D6,0)</f>
        <v>0</v>
      </c>
      <c r="E291" s="51">
        <f>IF(E289&gt;=E6,E289-E6,0)</f>
        <v>7119.7399999999907</v>
      </c>
      <c r="F291" s="52" t="str">
        <f t="shared" si="76"/>
        <v>-</v>
      </c>
    </row>
    <row r="292" spans="1:6" ht="12.75" customHeight="1" x14ac:dyDescent="0.2">
      <c r="A292" s="53">
        <v>92211</v>
      </c>
      <c r="B292" s="85" t="s">
        <v>624</v>
      </c>
      <c r="C292" s="50" t="s">
        <v>625</v>
      </c>
      <c r="D292" s="242">
        <v>33193.82</v>
      </c>
      <c r="E292" s="242">
        <v>9035.18</v>
      </c>
      <c r="F292" s="52">
        <f t="shared" si="76"/>
        <v>27.219464346074059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38478.99</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12608.76</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12608.76</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12608.76</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25870.23</v>
      </c>
      <c r="E402" s="51">
        <f t="shared" si="109"/>
        <v>0</v>
      </c>
      <c r="F402" s="52">
        <f t="shared" si="81"/>
        <v>0</v>
      </c>
    </row>
    <row r="403" spans="1:6" ht="12.75" customHeight="1" x14ac:dyDescent="0.2">
      <c r="A403" s="53">
        <v>451</v>
      </c>
      <c r="B403" s="85" t="s">
        <v>812</v>
      </c>
      <c r="C403" s="50" t="s">
        <v>813</v>
      </c>
      <c r="D403" s="242">
        <v>25870.23</v>
      </c>
      <c r="E403" s="242"/>
      <c r="F403" s="52">
        <f t="shared" si="81"/>
        <v>0</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38478.99</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183798.66999999998</v>
      </c>
      <c r="E412" s="51">
        <f>E6+E298</f>
        <v>210902.38</v>
      </c>
      <c r="F412" s="52">
        <f t="shared" si="81"/>
        <v>114.74641247404023</v>
      </c>
    </row>
    <row r="413" spans="1:6" ht="12.75" customHeight="1" x14ac:dyDescent="0.2">
      <c r="A413" s="53" t="s">
        <v>609</v>
      </c>
      <c r="B413" s="85" t="s">
        <v>832</v>
      </c>
      <c r="C413" s="50" t="s">
        <v>833</v>
      </c>
      <c r="D413" s="51">
        <f t="shared" ref="D413:E413" si="112">D289+D350</f>
        <v>207957.30999999997</v>
      </c>
      <c r="E413" s="51">
        <f t="shared" si="112"/>
        <v>218022.12</v>
      </c>
      <c r="F413" s="52">
        <f t="shared" si="81"/>
        <v>104.83984429304265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24158.639999999985</v>
      </c>
      <c r="E415" s="51">
        <f t="shared" si="114"/>
        <v>7119.7399999999907</v>
      </c>
      <c r="F415" s="52">
        <f t="shared" si="81"/>
        <v>29.470781467830953</v>
      </c>
    </row>
    <row r="416" spans="1:6" ht="12.75" customHeight="1" x14ac:dyDescent="0.2">
      <c r="A416" s="60" t="s">
        <v>838</v>
      </c>
      <c r="B416" s="232" t="s">
        <v>839</v>
      </c>
      <c r="C416" s="61" t="s">
        <v>840</v>
      </c>
      <c r="D416" s="51">
        <f t="shared" ref="D416:E416" si="115">IF(D292-D293+D409-D410&gt;=0,D292-D293+D409-D410,0)</f>
        <v>33193.82</v>
      </c>
      <c r="E416" s="51">
        <f t="shared" si="115"/>
        <v>9035.18</v>
      </c>
      <c r="F416" s="52">
        <f t="shared" si="81"/>
        <v>27.219464346074059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183798.66999999998</v>
      </c>
      <c r="E639" s="51">
        <f t="shared" si="180"/>
        <v>210902.38</v>
      </c>
      <c r="F639" s="52">
        <f t="shared" si="119"/>
        <v>114.74641247404023</v>
      </c>
    </row>
    <row r="640" spans="1:6" ht="12.75" customHeight="1" x14ac:dyDescent="0.2">
      <c r="A640" s="53" t="s">
        <v>609</v>
      </c>
      <c r="B640" s="85" t="s">
        <v>1278</v>
      </c>
      <c r="C640" s="50" t="s">
        <v>1279</v>
      </c>
      <c r="D640" s="51">
        <f t="shared" ref="D640:E640" si="181">D413+D528</f>
        <v>207957.30999999997</v>
      </c>
      <c r="E640" s="51">
        <f t="shared" si="181"/>
        <v>218022.12</v>
      </c>
      <c r="F640" s="52">
        <f t="shared" si="119"/>
        <v>104.83984429304265</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24158.639999999985</v>
      </c>
      <c r="E642" s="51">
        <f t="shared" si="183"/>
        <v>7119.7399999999907</v>
      </c>
      <c r="F642" s="52">
        <f t="shared" si="119"/>
        <v>29.470781467830953</v>
      </c>
    </row>
    <row r="643" spans="1:6" ht="24" x14ac:dyDescent="0.2">
      <c r="A643" s="60" t="s">
        <v>1284</v>
      </c>
      <c r="B643" s="85" t="s">
        <v>1285</v>
      </c>
      <c r="C643" s="61" t="s">
        <v>1284</v>
      </c>
      <c r="D643" s="51">
        <f t="shared" ref="D643:E643" si="184">IF(D416-D417+D637-D638&gt;=0,D416-D417+D637-D638,0)</f>
        <v>33193.82</v>
      </c>
      <c r="E643" s="51">
        <f t="shared" si="184"/>
        <v>9035.18</v>
      </c>
      <c r="F643" s="52">
        <f t="shared" si="119"/>
        <v>27.219464346074059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9035.1800000000148</v>
      </c>
      <c r="E645" s="51">
        <f t="shared" si="186"/>
        <v>1915.4400000000096</v>
      </c>
      <c r="F645" s="52">
        <f t="shared" si="119"/>
        <v>21.199799007878166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35350.83</v>
      </c>
      <c r="E649" s="242">
        <v>15288.84</v>
      </c>
      <c r="F649" s="52">
        <f t="shared" ref="F649:F724" si="188">IF(D649&lt;&gt;0,IF(E649/D649&gt;=100,"&gt;&gt;100",E649/D649*100),"-")</f>
        <v>43.248885528288866</v>
      </c>
    </row>
    <row r="650" spans="1:6" ht="12.75" customHeight="1" x14ac:dyDescent="0.2">
      <c r="A650" s="53" t="s">
        <v>1297</v>
      </c>
      <c r="B650" s="85" t="s">
        <v>1298</v>
      </c>
      <c r="C650" s="50" t="s">
        <v>1297</v>
      </c>
      <c r="D650" s="242">
        <v>183798.67</v>
      </c>
      <c r="E650" s="242">
        <v>210902.38</v>
      </c>
      <c r="F650" s="52">
        <f t="shared" si="188"/>
        <v>114.7464124740402</v>
      </c>
    </row>
    <row r="651" spans="1:6" ht="12.75" customHeight="1" x14ac:dyDescent="0.2">
      <c r="A651" s="53" t="s">
        <v>1299</v>
      </c>
      <c r="B651" s="85" t="s">
        <v>1300</v>
      </c>
      <c r="C651" s="50" t="s">
        <v>1299</v>
      </c>
      <c r="D651" s="242">
        <v>203860.66</v>
      </c>
      <c r="E651" s="242">
        <v>222407.77</v>
      </c>
      <c r="F651" s="52">
        <f t="shared" si="188"/>
        <v>109.09793483450902</v>
      </c>
    </row>
    <row r="652" spans="1:6" ht="24" x14ac:dyDescent="0.2">
      <c r="A652" s="53">
        <v>11</v>
      </c>
      <c r="B652" s="85" t="s">
        <v>1301</v>
      </c>
      <c r="C652" s="50" t="s">
        <v>1302</v>
      </c>
      <c r="D652" s="51">
        <f t="shared" ref="D652:E652" si="189">+D649+D650-D651</f>
        <v>15288.839999999997</v>
      </c>
      <c r="E652" s="51">
        <f t="shared" si="189"/>
        <v>3783.4500000000116</v>
      </c>
      <c r="F652" s="52">
        <f t="shared" si="188"/>
        <v>24.746481747470785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33358.79</v>
      </c>
      <c r="E675" s="242">
        <v>59500</v>
      </c>
      <c r="F675" s="52">
        <f t="shared" si="188"/>
        <v>178.3637835784811</v>
      </c>
    </row>
    <row r="676" spans="1:6" ht="24" x14ac:dyDescent="0.2">
      <c r="A676" s="53">
        <v>63613</v>
      </c>
      <c r="B676" s="232" t="s">
        <v>1350</v>
      </c>
      <c r="C676" s="50" t="s">
        <v>1351</v>
      </c>
      <c r="D676" s="242">
        <v>7052.62</v>
      </c>
      <c r="E676" s="242">
        <v>3000</v>
      </c>
      <c r="F676" s="52">
        <f t="shared" si="188"/>
        <v>42.537383270330743</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10413.39</v>
      </c>
      <c r="E721" s="242">
        <v>14797.88</v>
      </c>
      <c r="F721" s="52">
        <f t="shared" si="188"/>
        <v>142.10434834381502</v>
      </c>
    </row>
    <row r="722" spans="1:6" ht="12.75" customHeight="1" x14ac:dyDescent="0.2">
      <c r="A722" s="53" t="s">
        <v>1424</v>
      </c>
      <c r="B722" s="85" t="s">
        <v>1425</v>
      </c>
      <c r="C722" s="50" t="s">
        <v>1424</v>
      </c>
      <c r="D722" s="242">
        <v>2748.34</v>
      </c>
      <c r="E722" s="242">
        <v>3277.05</v>
      </c>
      <c r="F722" s="52">
        <f t="shared" si="188"/>
        <v>119.23743059446794</v>
      </c>
    </row>
    <row r="723" spans="1:6" ht="12.75" customHeight="1" x14ac:dyDescent="0.2">
      <c r="A723" s="53" t="s">
        <v>1426</v>
      </c>
      <c r="B723" s="85" t="s">
        <v>1427</v>
      </c>
      <c r="C723" s="50" t="s">
        <v>1426</v>
      </c>
      <c r="D723" s="242">
        <v>5511.64</v>
      </c>
      <c r="E723" s="242">
        <v>10650.23</v>
      </c>
      <c r="F723" s="52">
        <f t="shared" si="188"/>
        <v>193.23159712898519</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6"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1374066.75</v>
      </c>
      <c r="E6" s="229">
        <f t="shared" si="0"/>
        <v>1342445.0700000003</v>
      </c>
      <c r="F6" s="230">
        <f t="shared" ref="F6:F260" si="1">IF(D6&gt;0,IF(E6/D6&gt;=100,"&gt;&gt;100",E6/D6*100),"-")</f>
        <v>97.698679485549036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1355756.99</v>
      </c>
      <c r="E7" s="104">
        <f t="shared" si="2"/>
        <v>1335640.7000000002</v>
      </c>
      <c r="F7" s="93">
        <f t="shared" si="1"/>
        <v>98.51623188016903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13053.139999999998</v>
      </c>
      <c r="E12" s="104">
        <f t="shared" si="3"/>
        <v>1335640.7000000002</v>
      </c>
      <c r="F12" s="93" t="str">
        <f t="shared" si="1"/>
        <v>&gt;&gt;100</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1325920.05</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1342703.85</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16783.8</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444.3799999999992</v>
      </c>
      <c r="E19" s="104">
        <f t="shared" si="5"/>
        <v>264.07999999999902</v>
      </c>
      <c r="F19" s="93">
        <f t="shared" si="1"/>
        <v>59.426616859444501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4193.9399999999996</v>
      </c>
      <c r="E20" s="247">
        <v>4193.9399999999996</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437.99</v>
      </c>
      <c r="E22" s="247">
        <v>437.99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766.96</v>
      </c>
      <c r="E26" s="247">
        <v>766.96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4954.51</v>
      </c>
      <c r="E28" s="247">
        <v>5134.8100000000004</v>
      </c>
      <c r="F28" s="93">
        <f t="shared" si="1"/>
        <v>103.63910861013501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12608.759999999998</v>
      </c>
      <c r="E45" s="104">
        <f t="shared" si="9"/>
        <v>9456.57</v>
      </c>
      <c r="F45" s="93">
        <f t="shared" si="1"/>
        <v>75.000000000000014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14843.71</v>
      </c>
      <c r="E47" s="247">
        <v>14843.71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2234.9499999999998</v>
      </c>
      <c r="E50" s="247">
        <v>5387.14</v>
      </c>
      <c r="F50" s="93">
        <f t="shared" si="1"/>
        <v>241.04073916642434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1342703.85</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1342703.85</v>
      </c>
      <c r="E57" s="247"/>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18309.760000000002</v>
      </c>
      <c r="E68" s="104">
        <f t="shared" si="13"/>
        <v>6804.37</v>
      </c>
      <c r="F68" s="93">
        <f t="shared" si="1"/>
        <v>37.162529710930123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15288.84</v>
      </c>
      <c r="E69" s="104">
        <f t="shared" si="14"/>
        <v>3783.45</v>
      </c>
      <c r="F69" s="93">
        <f t="shared" si="1"/>
        <v>24.746481747470703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15288.84</v>
      </c>
      <c r="E70" s="104">
        <f t="shared" si="15"/>
        <v>3783.45</v>
      </c>
      <c r="F70" s="93">
        <f t="shared" si="1"/>
        <v>24.746481747470703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15288.84</v>
      </c>
      <c r="E72" s="247">
        <v>3783.45</v>
      </c>
      <c r="F72" s="93">
        <f t="shared" si="1"/>
        <v>24.746481747470703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520.92000000000007</v>
      </c>
      <c r="E78" s="104">
        <f>E79+SUM(E82:E84)-E85+E86</f>
        <v>520.92000000000007</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478.85</v>
      </c>
      <c r="E84" s="247">
        <v>478.85</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42.07</v>
      </c>
      <c r="E86" s="247">
        <v>42.07</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2500</v>
      </c>
      <c r="E134" s="104">
        <f t="shared" si="23"/>
        <v>2500</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2500</v>
      </c>
      <c r="E135" s="104">
        <f t="shared" si="24"/>
        <v>2500</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2500</v>
      </c>
      <c r="E139" s="247">
        <v>2500</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1374066.75</v>
      </c>
      <c r="E175" s="104">
        <f t="shared" si="30"/>
        <v>1342445.0699999998</v>
      </c>
      <c r="F175" s="93">
        <f t="shared" si="1"/>
        <v>97.698679485549007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9274.58</v>
      </c>
      <c r="E176" s="104">
        <f t="shared" si="31"/>
        <v>4888.93</v>
      </c>
      <c r="F176" s="93">
        <f t="shared" si="1"/>
        <v>52.713222593368116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9274.58</v>
      </c>
      <c r="E177" s="104">
        <f t="shared" si="32"/>
        <v>4888.93</v>
      </c>
      <c r="F177" s="93">
        <f t="shared" si="1"/>
        <v>52.713222593368116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9274.58</v>
      </c>
      <c r="E179" s="247">
        <v>4888.93</v>
      </c>
      <c r="F179" s="93">
        <f t="shared" si="1"/>
        <v>52.713222593368116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1364792.17</v>
      </c>
      <c r="E237" s="104">
        <f t="shared" si="41"/>
        <v>1337556.1399999999</v>
      </c>
      <c r="F237" s="93">
        <f t="shared" si="1"/>
        <v>98.004382601345085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1355756.99</v>
      </c>
      <c r="E238" s="104">
        <f t="shared" si="42"/>
        <v>1335640.7</v>
      </c>
      <c r="F238" s="93">
        <f t="shared" si="1"/>
        <v>98.51623188016903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1355756.99</v>
      </c>
      <c r="E239" s="104">
        <f t="shared" si="43"/>
        <v>1335640.7</v>
      </c>
      <c r="F239" s="93">
        <f t="shared" si="1"/>
        <v>98.51623188016903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1355756.99</v>
      </c>
      <c r="E240" s="247">
        <v>1335640.7</v>
      </c>
      <c r="F240" s="93">
        <f t="shared" si="1"/>
        <v>98.51623188016903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9035.18</v>
      </c>
      <c r="E245" s="104">
        <f t="shared" si="45"/>
        <v>1915.44</v>
      </c>
      <c r="F245" s="93">
        <f t="shared" si="1"/>
        <v>21.199799007878095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9035.18</v>
      </c>
      <c r="E246" s="104">
        <f t="shared" si="46"/>
        <v>1915.44</v>
      </c>
      <c r="F246" s="93">
        <f t="shared" si="1"/>
        <v>21.199799007878095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9035.18</v>
      </c>
      <c r="E247" s="247">
        <v>1915.44</v>
      </c>
      <c r="F247" s="93">
        <f t="shared" si="1"/>
        <v>21.199799007878095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42.07</v>
      </c>
      <c r="E271" s="247">
        <v>42.07</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2699.57</v>
      </c>
      <c r="E287" s="247">
        <v>2450.73</v>
      </c>
      <c r="F287" s="93">
        <f t="shared" si="50"/>
        <v>90.782235689387562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6575.01</v>
      </c>
      <c r="E288" s="247">
        <v>2438.1999999999998</v>
      </c>
      <c r="F288" s="93">
        <f t="shared" si="50"/>
        <v>37.082833334093785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1"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207957.31</v>
      </c>
      <c r="E107" s="81">
        <f t="shared" si="21"/>
        <v>218022.12</v>
      </c>
      <c r="F107" s="63">
        <f t="shared" si="1"/>
        <v>104.83984429304265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207957.31</v>
      </c>
      <c r="E109" s="249">
        <v>218022.12</v>
      </c>
      <c r="F109" s="63">
        <f t="shared" si="1"/>
        <v>104.83984429304265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207957.31</v>
      </c>
      <c r="E141" s="106">
        <f t="shared" si="28"/>
        <v>218022.12</v>
      </c>
      <c r="F141" s="82">
        <f t="shared" si="1"/>
        <v>104.83984429304265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4" workbookViewId="0">
      <selection activeCell="D29" sqref="D2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9274.58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218022.12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218022.12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70380.740000000005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147182.45000000001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458.93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222407.77000000002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222407.77000000002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70380.740000000005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151568.1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458.93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4888.9299999999639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2450.73</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2450.73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2450.73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2450.73</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2438.1999999999998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2438.1999999999998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47220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Nene Miskovic</cp:lastModifiedBy>
  <cp:lastPrinted>2025-01-31T11:08:56Z</cp:lastPrinted>
  <dcterms:created xsi:type="dcterms:W3CDTF">2022-04-01T05:14:30Z</dcterms:created>
  <dcterms:modified xsi:type="dcterms:W3CDTF">2025-01-31T11:10:16Z</dcterms:modified>
</cp:coreProperties>
</file>